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24226"/>
  <bookViews>
    <workbookView xWindow="240" yWindow="105" windowWidth="2760" windowHeight="6525"/>
  </bookViews>
  <sheets>
    <sheet name="Transazioni" sheetId="1" r:id="rId1"/>
    <sheet name="Menu" sheetId="5" r:id="rId2"/>
  </sheets>
  <definedNames>
    <definedName name="_xlnm._FilterDatabase" localSheetId="0" hidden="1">Transazioni!$A$1:$R$215</definedName>
  </definedNames>
  <calcPr calcId="152511"/>
</workbook>
</file>

<file path=xl/calcChain.xml><?xml version="1.0" encoding="utf-8"?>
<calcChain xmlns="http://schemas.openxmlformats.org/spreadsheetml/2006/main">
  <c r="N213" i="1" l="1"/>
  <c r="D184" i="1" l="1"/>
  <c r="D183" i="1"/>
  <c r="H191" i="1"/>
  <c r="H166" i="1"/>
  <c r="H164" i="1"/>
  <c r="H162" i="1"/>
  <c r="H152" i="1"/>
  <c r="H141" i="1"/>
  <c r="H107" i="1"/>
  <c r="H94" i="1"/>
  <c r="H79" i="1"/>
  <c r="H54" i="1"/>
  <c r="H50" i="1"/>
  <c r="H36" i="1"/>
  <c r="H2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7" i="1"/>
  <c r="H28" i="1"/>
  <c r="H29" i="1"/>
  <c r="H30" i="1"/>
  <c r="H31" i="1"/>
  <c r="H32" i="1"/>
  <c r="H33" i="1"/>
  <c r="H34" i="1"/>
  <c r="H35" i="1"/>
  <c r="H39" i="1"/>
  <c r="H40" i="1"/>
  <c r="H41" i="1"/>
  <c r="H42" i="1"/>
  <c r="H43" i="1"/>
  <c r="H44" i="1"/>
  <c r="H45" i="1"/>
  <c r="H46" i="1"/>
  <c r="H47" i="1"/>
  <c r="H48" i="1"/>
  <c r="H49" i="1"/>
  <c r="H52" i="1"/>
  <c r="H5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/>
  <c r="H82" i="1"/>
  <c r="H83" i="1"/>
  <c r="H85" i="1"/>
  <c r="H86" i="1"/>
  <c r="H87" i="1"/>
  <c r="H88" i="1"/>
  <c r="H89" i="1"/>
  <c r="H90" i="1"/>
  <c r="H91" i="1"/>
  <c r="H92" i="1"/>
  <c r="H93" i="1"/>
  <c r="H96" i="1"/>
  <c r="H97" i="1"/>
  <c r="H98" i="1"/>
  <c r="H99" i="1"/>
  <c r="H100" i="1"/>
  <c r="H101" i="1"/>
  <c r="H102" i="1"/>
  <c r="H103" i="1"/>
  <c r="H104" i="1"/>
  <c r="H105" i="1"/>
  <c r="H106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3" i="1"/>
  <c r="H144" i="1"/>
  <c r="H145" i="1"/>
  <c r="H146" i="1"/>
  <c r="H147" i="1"/>
  <c r="H148" i="1"/>
  <c r="H149" i="1"/>
  <c r="H150" i="1"/>
  <c r="H151" i="1"/>
  <c r="H154" i="1"/>
  <c r="H155" i="1"/>
  <c r="H156" i="1"/>
  <c r="H157" i="1"/>
  <c r="H158" i="1"/>
  <c r="H159" i="1"/>
  <c r="H160" i="1"/>
  <c r="H161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5" i="1"/>
  <c r="H186" i="1"/>
  <c r="H187" i="1"/>
  <c r="H188" i="1"/>
  <c r="H189" i="1"/>
  <c r="H190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" i="1"/>
  <c r="N36" i="1" l="1"/>
  <c r="C51" i="1"/>
  <c r="N99" i="1"/>
  <c r="N98" i="1"/>
  <c r="N91" i="1"/>
  <c r="N88" i="1"/>
  <c r="N86" i="1"/>
  <c r="N85" i="1"/>
  <c r="N82" i="1"/>
  <c r="N79" i="1"/>
  <c r="N78" i="1"/>
  <c r="N72" i="1"/>
  <c r="N71" i="1"/>
  <c r="N70" i="1"/>
  <c r="N66" i="1"/>
  <c r="N63" i="1"/>
  <c r="N44" i="1"/>
  <c r="N40" i="1"/>
  <c r="N32" i="1"/>
  <c r="N160" i="1" l="1"/>
  <c r="N206" i="1" l="1"/>
  <c r="N181" i="1" l="1"/>
  <c r="N186" i="1" l="1"/>
  <c r="N158" i="1" l="1"/>
  <c r="N139" i="1" l="1"/>
  <c r="N117" i="1"/>
  <c r="N109" i="1"/>
</calcChain>
</file>

<file path=xl/sharedStrings.xml><?xml version="1.0" encoding="utf-8"?>
<sst xmlns="http://schemas.openxmlformats.org/spreadsheetml/2006/main" count="1000" uniqueCount="500">
  <si>
    <t>Vendita</t>
  </si>
  <si>
    <t>06133</t>
  </si>
  <si>
    <t>Data</t>
  </si>
  <si>
    <t>33040</t>
  </si>
  <si>
    <t>80010</t>
  </si>
  <si>
    <t>ebay</t>
  </si>
  <si>
    <t>06063</t>
  </si>
  <si>
    <t>07100</t>
  </si>
  <si>
    <t>86039</t>
  </si>
  <si>
    <t>47923</t>
  </si>
  <si>
    <t>95024 </t>
  </si>
  <si>
    <t>58036 </t>
  </si>
  <si>
    <t>52011 </t>
  </si>
  <si>
    <t>00139 </t>
  </si>
  <si>
    <t xml:space="preserve">10042 </t>
  </si>
  <si>
    <t>27042 </t>
  </si>
  <si>
    <t>09013 </t>
  </si>
  <si>
    <t>51016 </t>
  </si>
  <si>
    <t>20064 </t>
  </si>
  <si>
    <t>20098 </t>
  </si>
  <si>
    <t>59100 </t>
  </si>
  <si>
    <t>40129 </t>
  </si>
  <si>
    <t>cile</t>
  </si>
  <si>
    <t>70121 </t>
  </si>
  <si>
    <t>66030 </t>
  </si>
  <si>
    <t xml:space="preserve">60015 </t>
  </si>
  <si>
    <t xml:space="preserve">05018 </t>
  </si>
  <si>
    <t>Spagna</t>
  </si>
  <si>
    <t>26036</t>
  </si>
  <si>
    <t>belgio</t>
  </si>
  <si>
    <t>spedizioni</t>
  </si>
  <si>
    <t>HK</t>
  </si>
  <si>
    <t>spagna</t>
  </si>
  <si>
    <t>UK</t>
  </si>
  <si>
    <t>90011</t>
  </si>
  <si>
    <t>svizzera</t>
  </si>
  <si>
    <t xml:space="preserve">33020 </t>
  </si>
  <si>
    <t>74100</t>
  </si>
  <si>
    <t xml:space="preserve">20155 </t>
  </si>
  <si>
    <t xml:space="preserve">47100 </t>
  </si>
  <si>
    <t xml:space="preserve">80145 </t>
  </si>
  <si>
    <t xml:space="preserve">80125 </t>
  </si>
  <si>
    <t>Note</t>
  </si>
  <si>
    <t>due ordini più spedizione veloce</t>
  </si>
  <si>
    <t>Costo €</t>
  </si>
  <si>
    <t xml:space="preserve">15048 </t>
  </si>
  <si>
    <t>35020</t>
  </si>
  <si>
    <t xml:space="preserve">70132 </t>
  </si>
  <si>
    <t>36040</t>
  </si>
  <si>
    <t>Germania</t>
  </si>
  <si>
    <t xml:space="preserve">41123 </t>
  </si>
  <si>
    <t xml:space="preserve">89060 </t>
  </si>
  <si>
    <t xml:space="preserve">20142 </t>
  </si>
  <si>
    <t xml:space="preserve">17100 </t>
  </si>
  <si>
    <t xml:space="preserve">30030 </t>
  </si>
  <si>
    <t xml:space="preserve">21052 </t>
  </si>
  <si>
    <t>51100</t>
  </si>
  <si>
    <t xml:space="preserve">00148 </t>
  </si>
  <si>
    <t>francia</t>
  </si>
  <si>
    <t>la avevano fuori stock</t>
  </si>
  <si>
    <t>00146</t>
  </si>
  <si>
    <t>74016</t>
  </si>
  <si>
    <t>30034</t>
  </si>
  <si>
    <t>CZ</t>
  </si>
  <si>
    <t>mi sono dimenticato di guardare l'email! E lo sto processando 4 giorni dopo!!!</t>
  </si>
  <si>
    <t xml:space="preserve">42030 </t>
  </si>
  <si>
    <t xml:space="preserve">20099 </t>
  </si>
  <si>
    <t>00178</t>
  </si>
  <si>
    <t>00193</t>
  </si>
  <si>
    <t>62019</t>
  </si>
  <si>
    <t>70124</t>
  </si>
  <si>
    <t>25129</t>
  </si>
  <si>
    <t>31010</t>
  </si>
  <si>
    <t xml:space="preserve">73025 </t>
  </si>
  <si>
    <t>87011</t>
  </si>
  <si>
    <t xml:space="preserve">11024 </t>
  </si>
  <si>
    <t>Paesi Bassi</t>
  </si>
  <si>
    <t xml:space="preserve">00040 </t>
  </si>
  <si>
    <t>39100</t>
  </si>
  <si>
    <t>il cliente si chiede dove sia il pacco. Fornitore contattato, preparare ad aprire disputa tra 2 settimane. 06.01.15</t>
  </si>
  <si>
    <t>rimborsato e ci abbiamo guadagnato sul cambio</t>
  </si>
  <si>
    <t>74123</t>
  </si>
  <si>
    <t xml:space="preserve"> al cliente non è ancora arrivato, ci ha contattato 09.01.15</t>
  </si>
  <si>
    <t>arrivato rotto. Disputa aperta. 10.01.15</t>
  </si>
  <si>
    <t>arrivato rotto. Disputa aperta. 13.01.15</t>
  </si>
  <si>
    <t>33033</t>
  </si>
  <si>
    <t xml:space="preserve">37042 </t>
  </si>
  <si>
    <t xml:space="preserve">52014 </t>
  </si>
  <si>
    <t>D eBay</t>
  </si>
  <si>
    <t>si</t>
  </si>
  <si>
    <t>13041 </t>
  </si>
  <si>
    <t>20094 </t>
  </si>
  <si>
    <t>è fermo da un mese! Disputa aperta 23.01.15</t>
  </si>
  <si>
    <t>31047</t>
  </si>
  <si>
    <t>disputa aperta 02.02.15</t>
  </si>
  <si>
    <t xml:space="preserve">20025 </t>
  </si>
  <si>
    <t>53024 </t>
  </si>
  <si>
    <t>37136 </t>
  </si>
  <si>
    <t>52048 </t>
  </si>
  <si>
    <t>10154</t>
  </si>
  <si>
    <t>none</t>
  </si>
  <si>
    <t>dovuto rimborsare e non possiamo chiedere soldi al fornitore</t>
  </si>
  <si>
    <t>oggetto credo mai spedito dal fornitore, disputa aperta 09.02.15</t>
  </si>
  <si>
    <t>no</t>
  </si>
  <si>
    <t>D PayPal</t>
  </si>
  <si>
    <t>il venditore non ha mai spedito. Disputa aperta 12.02.15</t>
  </si>
  <si>
    <t xml:space="preserve">46040 </t>
  </si>
  <si>
    <t>SKU</t>
  </si>
  <si>
    <t>at.n-020</t>
  </si>
  <si>
    <t>selz.022</t>
  </si>
  <si>
    <t>at.2-150</t>
  </si>
  <si>
    <t>at.v-034</t>
  </si>
  <si>
    <t>at.1-127</t>
  </si>
  <si>
    <t>at.v-023</t>
  </si>
  <si>
    <t>selz.017</t>
  </si>
  <si>
    <t>at.1-003</t>
  </si>
  <si>
    <t>at.1-144</t>
  </si>
  <si>
    <t>at.1-121</t>
  </si>
  <si>
    <t>at.1-122</t>
  </si>
  <si>
    <t>selz.013</t>
  </si>
  <si>
    <t>at.2-115</t>
  </si>
  <si>
    <t>at.w-013</t>
  </si>
  <si>
    <t>selz.023</t>
  </si>
  <si>
    <t>selz.025</t>
  </si>
  <si>
    <t>at.2-015</t>
  </si>
  <si>
    <t>at.1-032</t>
  </si>
  <si>
    <t>selz.003</t>
  </si>
  <si>
    <t>at.1-029</t>
  </si>
  <si>
    <t>at.1-077</t>
  </si>
  <si>
    <t>selz.002</t>
  </si>
  <si>
    <t>at.2-112</t>
  </si>
  <si>
    <t>selz.004</t>
  </si>
  <si>
    <t>selz.011</t>
  </si>
  <si>
    <t>at.1-021</t>
  </si>
  <si>
    <t>a1.cs.045</t>
  </si>
  <si>
    <t>at.2-118</t>
  </si>
  <si>
    <t>selz.014</t>
  </si>
  <si>
    <t>a1.cs.047</t>
  </si>
  <si>
    <t>a1.cs.002</t>
  </si>
  <si>
    <t>at.2-034</t>
  </si>
  <si>
    <t>at.2-029</t>
  </si>
  <si>
    <t>a1.cs.032</t>
  </si>
  <si>
    <t>selz.001</t>
  </si>
  <si>
    <t>at.1-123</t>
  </si>
  <si>
    <t>at.1-019</t>
  </si>
  <si>
    <t>at.1-016</t>
  </si>
  <si>
    <t>at.v-022</t>
  </si>
  <si>
    <t>at.2-077</t>
  </si>
  <si>
    <t>at.2-144</t>
  </si>
  <si>
    <t>04022</t>
  </si>
  <si>
    <t>54100 </t>
  </si>
  <si>
    <t>at.w-091</t>
  </si>
  <si>
    <t xml:space="preserve">00060 </t>
  </si>
  <si>
    <t>48025</t>
  </si>
  <si>
    <t xml:space="preserve">20081 </t>
  </si>
  <si>
    <t xml:space="preserve">20026 </t>
  </si>
  <si>
    <t>20131</t>
  </si>
  <si>
    <t>oggetto mai spedito, rimborso in attesa 13.03.15</t>
  </si>
  <si>
    <t>00135</t>
  </si>
  <si>
    <t>selz.024</t>
  </si>
  <si>
    <t>47900</t>
  </si>
  <si>
    <t>at.1-005</t>
  </si>
  <si>
    <t xml:space="preserve">25064 </t>
  </si>
  <si>
    <t>disputa aperta. 22.01.15 - non gli è arrivato. Ci ha contatto e li ho rispo.</t>
  </si>
  <si>
    <t xml:space="preserve">50127 </t>
  </si>
  <si>
    <t xml:space="preserve">26013 </t>
  </si>
  <si>
    <t>processato il 30 per mia non curanza nel weekend</t>
  </si>
  <si>
    <t xml:space="preserve">41012 </t>
  </si>
  <si>
    <t xml:space="preserve">10093 </t>
  </si>
  <si>
    <t xml:space="preserve">40128 </t>
  </si>
  <si>
    <t xml:space="preserve">89029 </t>
  </si>
  <si>
    <t>71122 </t>
  </si>
  <si>
    <t>at.1-013</t>
  </si>
  <si>
    <t xml:space="preserve">33170 </t>
  </si>
  <si>
    <t>at.1-009</t>
  </si>
  <si>
    <t xml:space="preserve">00012 </t>
  </si>
  <si>
    <t xml:space="preserve">73012 </t>
  </si>
  <si>
    <t>50038</t>
  </si>
  <si>
    <t>selz.016</t>
  </si>
  <si>
    <t xml:space="preserve">36040 </t>
  </si>
  <si>
    <t xml:space="preserve">00134 </t>
  </si>
  <si>
    <t>selz.010</t>
  </si>
  <si>
    <t xml:space="preserve">42017 </t>
  </si>
  <si>
    <t>20090</t>
  </si>
  <si>
    <t>at.1-020</t>
  </si>
  <si>
    <t>54033</t>
  </si>
  <si>
    <t>ha ordinato 3 oggetti, due identici</t>
  </si>
  <si>
    <t xml:space="preserve">00042 </t>
  </si>
  <si>
    <t>selz.020</t>
  </si>
  <si>
    <t>36020</t>
  </si>
  <si>
    <t>10088</t>
  </si>
  <si>
    <t>selz.005</t>
  </si>
  <si>
    <t xml:space="preserve">10082 </t>
  </si>
  <si>
    <t>selz.018</t>
  </si>
  <si>
    <t xml:space="preserve">81025 </t>
  </si>
  <si>
    <t xml:space="preserve">48018 </t>
  </si>
  <si>
    <t xml:space="preserve">40068 </t>
  </si>
  <si>
    <t>at.2-159</t>
  </si>
  <si>
    <t xml:space="preserve">59013 </t>
  </si>
  <si>
    <t>23030</t>
  </si>
  <si>
    <t>80049</t>
  </si>
  <si>
    <t xml:space="preserve">37066 </t>
  </si>
  <si>
    <t>3 lotti</t>
  </si>
  <si>
    <t xml:space="preserve">95045 </t>
  </si>
  <si>
    <t>3 articoli</t>
  </si>
  <si>
    <t>20139</t>
  </si>
  <si>
    <t xml:space="preserve">oggetto non arrivato. Rimborsato e disputa ali aperta il 12.06.15 </t>
  </si>
  <si>
    <t>33019</t>
  </si>
  <si>
    <t>at.1-061</t>
  </si>
  <si>
    <t>61029</t>
  </si>
  <si>
    <t>09044</t>
  </si>
  <si>
    <t>at.1-072</t>
  </si>
  <si>
    <t xml:space="preserve">06061 </t>
  </si>
  <si>
    <t>Non ha fornito il numero civico</t>
  </si>
  <si>
    <t>36027</t>
  </si>
  <si>
    <t>at.2-145</t>
  </si>
  <si>
    <t>65010</t>
  </si>
  <si>
    <t xml:space="preserve">80139 </t>
  </si>
  <si>
    <t xml:space="preserve">20090 </t>
  </si>
  <si>
    <t xml:space="preserve">20011 </t>
  </si>
  <si>
    <t xml:space="preserve">12051 </t>
  </si>
  <si>
    <t xml:space="preserve">35010 </t>
  </si>
  <si>
    <t xml:space="preserve">52047 </t>
  </si>
  <si>
    <t>at.1-011</t>
  </si>
  <si>
    <t xml:space="preserve">31029 </t>
  </si>
  <si>
    <t>90019</t>
  </si>
  <si>
    <t>21100</t>
  </si>
  <si>
    <t xml:space="preserve">50018 </t>
  </si>
  <si>
    <t xml:space="preserve">74121 </t>
  </si>
  <si>
    <t>31033</t>
  </si>
  <si>
    <t xml:space="preserve">33085 </t>
  </si>
  <si>
    <t xml:space="preserve">20157 </t>
  </si>
  <si>
    <t>at.1-124</t>
  </si>
  <si>
    <t xml:space="preserve">50053 </t>
  </si>
  <si>
    <t>00148</t>
  </si>
  <si>
    <t xml:space="preserve">00019 </t>
  </si>
  <si>
    <t>mi ha inviato le foto, ho aperto la disputa 16.09.15 un coso non li è arrivato! 15.09.15</t>
  </si>
  <si>
    <t>at.1-128</t>
  </si>
  <si>
    <t>disputa da aprire, aspettare 3 giorni. 06.10.15</t>
  </si>
  <si>
    <t>disputa aperta in 26.20.15 da rimborsare. oggetto rifiutato. 24.10.15</t>
  </si>
  <si>
    <t xml:space="preserve">oggetto sbavato.. </t>
  </si>
  <si>
    <t>00198</t>
  </si>
  <si>
    <t>at.1-036</t>
  </si>
  <si>
    <t>origine</t>
  </si>
  <si>
    <t>sito</t>
  </si>
  <si>
    <t>diretto</t>
  </si>
  <si>
    <t>altro</t>
  </si>
  <si>
    <t>np</t>
  </si>
  <si>
    <t>rimborso della spedizione in HK. Il pagamento è in USD convertito in 32,14€ da paypal</t>
  </si>
  <si>
    <t>DrpSp</t>
  </si>
  <si>
    <t>€ DrpSp</t>
  </si>
  <si>
    <t>39101</t>
  </si>
  <si>
    <t>Q</t>
  </si>
  <si>
    <t>gli oggetti non sono mai arrivati, rimborso parziale dal fornitore ottenuto 41.31$</t>
  </si>
  <si>
    <t>€ al Clnt</t>
  </si>
  <si>
    <t>CAP</t>
  </si>
  <si>
    <t>ID</t>
  </si>
  <si>
    <t>id-001</t>
  </si>
  <si>
    <t>id-002</t>
  </si>
  <si>
    <t>id-003</t>
  </si>
  <si>
    <t>id-004</t>
  </si>
  <si>
    <t>id-005</t>
  </si>
  <si>
    <t>id-006</t>
  </si>
  <si>
    <t>id-007</t>
  </si>
  <si>
    <t>id-008</t>
  </si>
  <si>
    <t>id-009</t>
  </si>
  <si>
    <t>id-010</t>
  </si>
  <si>
    <t>id-011</t>
  </si>
  <si>
    <t>id-012</t>
  </si>
  <si>
    <t>id-013</t>
  </si>
  <si>
    <t>id-014</t>
  </si>
  <si>
    <t>id-015</t>
  </si>
  <si>
    <t>id-016</t>
  </si>
  <si>
    <t>id-017</t>
  </si>
  <si>
    <t>id-018</t>
  </si>
  <si>
    <t>id-019</t>
  </si>
  <si>
    <t>id-020</t>
  </si>
  <si>
    <t>id-021</t>
  </si>
  <si>
    <t>id-022</t>
  </si>
  <si>
    <t>id-023</t>
  </si>
  <si>
    <t>id-024</t>
  </si>
  <si>
    <t>id-025</t>
  </si>
  <si>
    <t>id-026</t>
  </si>
  <si>
    <t>id-027</t>
  </si>
  <si>
    <t>id-028</t>
  </si>
  <si>
    <t>id-029</t>
  </si>
  <si>
    <t>id-030</t>
  </si>
  <si>
    <t>id-031</t>
  </si>
  <si>
    <t>id-032</t>
  </si>
  <si>
    <t>id-033</t>
  </si>
  <si>
    <t>id-034</t>
  </si>
  <si>
    <t>id-035</t>
  </si>
  <si>
    <t>id-036</t>
  </si>
  <si>
    <t>id-037</t>
  </si>
  <si>
    <t>id-038</t>
  </si>
  <si>
    <t>id-039</t>
  </si>
  <si>
    <t>id-040</t>
  </si>
  <si>
    <t>id-041</t>
  </si>
  <si>
    <t>id-042</t>
  </si>
  <si>
    <t>id-043</t>
  </si>
  <si>
    <t>id-044</t>
  </si>
  <si>
    <t>id-045</t>
  </si>
  <si>
    <t>id-046</t>
  </si>
  <si>
    <t>id-047</t>
  </si>
  <si>
    <t>id-048</t>
  </si>
  <si>
    <t>id-049</t>
  </si>
  <si>
    <t>id-050</t>
  </si>
  <si>
    <t>id-051</t>
  </si>
  <si>
    <t>id-052</t>
  </si>
  <si>
    <t>id-053</t>
  </si>
  <si>
    <t>id-054</t>
  </si>
  <si>
    <t>id-055</t>
  </si>
  <si>
    <t>id-056</t>
  </si>
  <si>
    <t>id-057</t>
  </si>
  <si>
    <t>id-058</t>
  </si>
  <si>
    <t>id-059</t>
  </si>
  <si>
    <t>id-060</t>
  </si>
  <si>
    <t>id-061</t>
  </si>
  <si>
    <t>id-062</t>
  </si>
  <si>
    <t>id-063</t>
  </si>
  <si>
    <t>id-064</t>
  </si>
  <si>
    <t>id-065</t>
  </si>
  <si>
    <t>id-066</t>
  </si>
  <si>
    <t>id-067</t>
  </si>
  <si>
    <t>id-068</t>
  </si>
  <si>
    <t>id-069</t>
  </si>
  <si>
    <t>id-070</t>
  </si>
  <si>
    <t>id-071</t>
  </si>
  <si>
    <t>id-072</t>
  </si>
  <si>
    <t>id-073</t>
  </si>
  <si>
    <t>id-074</t>
  </si>
  <si>
    <t>id-075</t>
  </si>
  <si>
    <t>id-076</t>
  </si>
  <si>
    <t>id-077</t>
  </si>
  <si>
    <t>id-078</t>
  </si>
  <si>
    <t>id-079</t>
  </si>
  <si>
    <t>id-080</t>
  </si>
  <si>
    <t>id-081</t>
  </si>
  <si>
    <t>id-082</t>
  </si>
  <si>
    <t>id-083</t>
  </si>
  <si>
    <t>id-084</t>
  </si>
  <si>
    <t>id-085</t>
  </si>
  <si>
    <t>id-086</t>
  </si>
  <si>
    <t>id-087</t>
  </si>
  <si>
    <t>id-088</t>
  </si>
  <si>
    <t>id-089</t>
  </si>
  <si>
    <t>id-090</t>
  </si>
  <si>
    <t>id-091</t>
  </si>
  <si>
    <t>id-092</t>
  </si>
  <si>
    <t>id-093</t>
  </si>
  <si>
    <t>id-094</t>
  </si>
  <si>
    <t>id-095</t>
  </si>
  <si>
    <t>id-096</t>
  </si>
  <si>
    <t>id-097</t>
  </si>
  <si>
    <t>id-098</t>
  </si>
  <si>
    <t>id-099</t>
  </si>
  <si>
    <t>id-100</t>
  </si>
  <si>
    <t>id-101</t>
  </si>
  <si>
    <t>id-102</t>
  </si>
  <si>
    <t>id-103</t>
  </si>
  <si>
    <t>id-104</t>
  </si>
  <si>
    <t>id-105</t>
  </si>
  <si>
    <t>id-106</t>
  </si>
  <si>
    <t>id-107</t>
  </si>
  <si>
    <t>id-108</t>
  </si>
  <si>
    <t>id-109</t>
  </si>
  <si>
    <t>id-110</t>
  </si>
  <si>
    <t>id-111</t>
  </si>
  <si>
    <t>id-112</t>
  </si>
  <si>
    <t>id-113</t>
  </si>
  <si>
    <t>id-114</t>
  </si>
  <si>
    <t>id-115</t>
  </si>
  <si>
    <t>id-116</t>
  </si>
  <si>
    <t>id-117</t>
  </si>
  <si>
    <t>id-118</t>
  </si>
  <si>
    <t>id-119</t>
  </si>
  <si>
    <t>id-120</t>
  </si>
  <si>
    <t>id-121</t>
  </si>
  <si>
    <t>id-122</t>
  </si>
  <si>
    <t>id-123</t>
  </si>
  <si>
    <t>id-124</t>
  </si>
  <si>
    <t>id-125</t>
  </si>
  <si>
    <t>id-126</t>
  </si>
  <si>
    <t>id-127</t>
  </si>
  <si>
    <t>id-128</t>
  </si>
  <si>
    <t>id-129</t>
  </si>
  <si>
    <t>id-130</t>
  </si>
  <si>
    <t>id-131</t>
  </si>
  <si>
    <t>id-132</t>
  </si>
  <si>
    <t>id-133</t>
  </si>
  <si>
    <t>id-134</t>
  </si>
  <si>
    <t>id-135</t>
  </si>
  <si>
    <t>id-136</t>
  </si>
  <si>
    <t>id-137</t>
  </si>
  <si>
    <t>id-138</t>
  </si>
  <si>
    <t>id-139</t>
  </si>
  <si>
    <t>id-140</t>
  </si>
  <si>
    <t>id-141</t>
  </si>
  <si>
    <t>id-142</t>
  </si>
  <si>
    <t>id-143</t>
  </si>
  <si>
    <t>id-144</t>
  </si>
  <si>
    <t>id-145</t>
  </si>
  <si>
    <t>id-146</t>
  </si>
  <si>
    <t>id-147</t>
  </si>
  <si>
    <t>id-148</t>
  </si>
  <si>
    <t>id-149</t>
  </si>
  <si>
    <t>id-150</t>
  </si>
  <si>
    <t>id-151</t>
  </si>
  <si>
    <t>id-152</t>
  </si>
  <si>
    <t>id-153</t>
  </si>
  <si>
    <t>id-154</t>
  </si>
  <si>
    <t>id-155</t>
  </si>
  <si>
    <t>id-156</t>
  </si>
  <si>
    <t>id-157</t>
  </si>
  <si>
    <t>id-158</t>
  </si>
  <si>
    <t>id-159</t>
  </si>
  <si>
    <t>id-160</t>
  </si>
  <si>
    <t>id-161</t>
  </si>
  <si>
    <t>id-162</t>
  </si>
  <si>
    <t>id-163</t>
  </si>
  <si>
    <t>id-164</t>
  </si>
  <si>
    <t>id-165</t>
  </si>
  <si>
    <t>id-166</t>
  </si>
  <si>
    <t>id-167</t>
  </si>
  <si>
    <t>id-168</t>
  </si>
  <si>
    <t>id-169</t>
  </si>
  <si>
    <t>id-170</t>
  </si>
  <si>
    <t>id-171</t>
  </si>
  <si>
    <t>id-172</t>
  </si>
  <si>
    <t>id-173</t>
  </si>
  <si>
    <t>id-174</t>
  </si>
  <si>
    <t>id-175</t>
  </si>
  <si>
    <t>id-176</t>
  </si>
  <si>
    <t>id-177</t>
  </si>
  <si>
    <t>id-178</t>
  </si>
  <si>
    <t>id-179</t>
  </si>
  <si>
    <t>id-180</t>
  </si>
  <si>
    <t>id-181</t>
  </si>
  <si>
    <t>id-182</t>
  </si>
  <si>
    <t>id-183</t>
  </si>
  <si>
    <t>id-184</t>
  </si>
  <si>
    <t>id-185</t>
  </si>
  <si>
    <t>id-186</t>
  </si>
  <si>
    <t>id-187</t>
  </si>
  <si>
    <t>id-188</t>
  </si>
  <si>
    <t>id-189</t>
  </si>
  <si>
    <t>id-190</t>
  </si>
  <si>
    <t>id-191</t>
  </si>
  <si>
    <t>id-192</t>
  </si>
  <si>
    <t>id-193</t>
  </si>
  <si>
    <t>id-194</t>
  </si>
  <si>
    <t>id-195</t>
  </si>
  <si>
    <t>id-196</t>
  </si>
  <si>
    <t>id-197</t>
  </si>
  <si>
    <t>id-198</t>
  </si>
  <si>
    <t>id-199</t>
  </si>
  <si>
    <t>id-200</t>
  </si>
  <si>
    <t>id-201</t>
  </si>
  <si>
    <t>id-202</t>
  </si>
  <si>
    <t>id-203</t>
  </si>
  <si>
    <t>id-204</t>
  </si>
  <si>
    <t>id-205</t>
  </si>
  <si>
    <t>id-206</t>
  </si>
  <si>
    <t>id-207</t>
  </si>
  <si>
    <t>id-208</t>
  </si>
  <si>
    <t>id-209</t>
  </si>
  <si>
    <t>id-210</t>
  </si>
  <si>
    <t>id-211</t>
  </si>
  <si>
    <t>id-212</t>
  </si>
  <si>
    <t>id-213</t>
  </si>
  <si>
    <t>id-214</t>
  </si>
  <si>
    <t>ToT</t>
  </si>
  <si>
    <t>Menu</t>
  </si>
  <si>
    <t>at</t>
  </si>
  <si>
    <t>Costi</t>
  </si>
  <si>
    <t>IVA</t>
  </si>
  <si>
    <t>PP %</t>
  </si>
  <si>
    <t>PP f</t>
  </si>
  <si>
    <t>eBay</t>
  </si>
  <si>
    <t>Guadagno</t>
  </si>
  <si>
    <t>Rimborsato</t>
  </si>
  <si>
    <t>oggetto rimborsato. Il cliente dice mai arrivato, il tracking dice arrivato. Mai  più spedizione a organizzazioni, l'indirizzo era di una Università</t>
  </si>
  <si>
    <t>ordine errato</t>
  </si>
  <si>
    <t>ha ordinato 2 oggetti da ebay</t>
  </si>
  <si>
    <t>quantità ordinata 2. Poi rimborsati 17.40€ di consegna!</t>
  </si>
  <si>
    <t>disputa con fornitore vinta e rimborso ottenuto 15.01.15 - cliente rimborsato e disputa aperta per il rimborso 04.01.15</t>
  </si>
  <si>
    <t>non ha ancora ricevuto ed è passato quasi un mese 15.12.14</t>
  </si>
  <si>
    <t>lo avevano fuori stock</t>
  </si>
  <si>
    <t>disputa scalata 10.01.15 - escalare la disputa, il sito delle poste è down e aprire la contestazione di ebay 09.01.15 - il cliente non ha ricevuto il pacco dopo un mese. Disputa aperta per rimborso totale 05.01.15</t>
  </si>
  <si>
    <t>abbiamo guadagnato un po' di più dal cambio. cliente rimborsato, disputa vinta 04.01.15</t>
  </si>
  <si>
    <t>un pacco li è arrivato ma questo no, e credo non sia mai stato spedito, controversia aperta al fornitore 19.01.15 - Aprire una disputa e cazziarli 13.01.15</t>
  </si>
  <si>
    <t>lo vuole in tipo 20 giorni</t>
  </si>
  <si>
    <t>l'oggetto non gli è ancora arrivato ma sono passate solo due settimane. 16.09.15</t>
  </si>
  <si>
    <t>arrivato con pacco danneggiato, non ho capito in che condizioni sia l'articolo, fornitore contatto ma disputa non aperta, cliente contattato per risoluzione, non ha ancora risposto. 14.30 del 17.12.14</t>
  </si>
  <si>
    <t xml:space="preserve">mai risposto, processato ugualmente. cliente contattato per ebay e email, 11.05 del 18.12.14, </t>
  </si>
  <si>
    <t xml:space="preserve">mai risposto, processato ugualmente. cliente contattato per ebay e email, 09.26 24.12.14 </t>
  </si>
  <si>
    <t>cliente contattato 09.20 del 09.03.15 - contattare il cliente ebay perché il lotto è da 7 e non da 8 come per errore scritto sbagliato in tutta l'inserzione!!!!</t>
  </si>
  <si>
    <t>arrivato senza scatola, cliente scontento.</t>
  </si>
  <si>
    <t>da coglioni! Se lo rimborsavo ieri avrei risparmiato 2 euro! 25.07.15 non li è ancora arrivato e mi ha contattato 21.07.15</t>
  </si>
  <si>
    <t>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</si>
</sst>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33333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44" fontId="4" fillId="0" borderId="0" xfId="0" applyNumberFormat="1" applyFont="1" applyFill="1"/>
    <xf numFmtId="0" fontId="0" fillId="0" borderId="0" xfId="0" applyFill="1" applyBorder="1"/>
    <xf numFmtId="164" fontId="0" fillId="0" borderId="0" xfId="0" applyNumberFormat="1" applyFill="1"/>
    <xf numFmtId="164" fontId="0" fillId="0" borderId="0" xfId="0" applyNumberFormat="1" applyFill="1" applyBorder="1"/>
    <xf numFmtId="49" fontId="5" fillId="0" borderId="0" xfId="0" applyNumberFormat="1" applyFont="1" applyFill="1"/>
    <xf numFmtId="49" fontId="5" fillId="0" borderId="2" xfId="0" applyNumberFormat="1" applyFont="1" applyFill="1" applyBorder="1"/>
    <xf numFmtId="0" fontId="5" fillId="0" borderId="0" xfId="0" applyFont="1" applyFill="1"/>
    <xf numFmtId="49" fontId="5" fillId="0" borderId="0" xfId="0" applyNumberFormat="1" applyFont="1" applyFill="1" applyBorder="1"/>
    <xf numFmtId="14" fontId="0" fillId="0" borderId="0" xfId="0" applyNumberFormat="1" applyFill="1" applyBorder="1"/>
    <xf numFmtId="0" fontId="3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quotePrefix="1" applyFill="1"/>
    <xf numFmtId="0" fontId="2" fillId="0" borderId="0" xfId="0" applyFont="1" applyFill="1"/>
    <xf numFmtId="49" fontId="5" fillId="0" borderId="6" xfId="0" applyNumberFormat="1" applyFont="1" applyFill="1" applyBorder="1"/>
    <xf numFmtId="49" fontId="5" fillId="0" borderId="8" xfId="0" applyNumberFormat="1" applyFont="1" applyFill="1" applyBorder="1"/>
    <xf numFmtId="49" fontId="5" fillId="0" borderId="9" xfId="0" applyNumberFormat="1" applyFont="1" applyFill="1" applyBorder="1"/>
    <xf numFmtId="49" fontId="5" fillId="0" borderId="4" xfId="0" applyNumberFormat="1" applyFont="1" applyFill="1" applyBorder="1"/>
    <xf numFmtId="0" fontId="5" fillId="0" borderId="6" xfId="0" applyFont="1" applyFill="1" applyBorder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4" fillId="0" borderId="0" xfId="0" applyFont="1" applyFill="1"/>
    <xf numFmtId="44" fontId="0" fillId="0" borderId="0" xfId="0" applyNumberFormat="1" applyFill="1" applyBorder="1"/>
    <xf numFmtId="0" fontId="5" fillId="0" borderId="2" xfId="0" applyFont="1" applyFill="1" applyBorder="1"/>
    <xf numFmtId="165" fontId="3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1" xfId="0" applyNumberFormat="1" applyFill="1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165" fontId="0" fillId="0" borderId="8" xfId="0" applyNumberFormat="1" applyFill="1" applyBorder="1"/>
    <xf numFmtId="165" fontId="0" fillId="0" borderId="3" xfId="0" applyNumberFormat="1" applyFill="1" applyBorder="1"/>
    <xf numFmtId="165" fontId="0" fillId="0" borderId="0" xfId="0" applyNumberFormat="1" applyFill="1" applyBorder="1"/>
    <xf numFmtId="165" fontId="3" fillId="2" borderId="0" xfId="0" applyNumberFormat="1" applyFont="1" applyFill="1" applyBorder="1" applyAlignment="1">
      <alignment horizontal="center" vertical="center"/>
    </xf>
    <xf numFmtId="4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0" fillId="2" borderId="0" xfId="0" applyNumberFormat="1" applyFill="1"/>
    <xf numFmtId="44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4" fontId="0" fillId="2" borderId="0" xfId="0" applyNumberFormat="1" applyFill="1" applyBorder="1"/>
    <xf numFmtId="165" fontId="0" fillId="2" borderId="0" xfId="0" applyNumberFormat="1" applyFont="1" applyFill="1"/>
    <xf numFmtId="44" fontId="0" fillId="2" borderId="0" xfId="0" applyNumberFormat="1" applyFont="1" applyFill="1"/>
    <xf numFmtId="0" fontId="0" fillId="2" borderId="0" xfId="0" applyFont="1" applyFill="1"/>
    <xf numFmtId="165" fontId="5" fillId="2" borderId="0" xfId="0" applyNumberFormat="1" applyFont="1" applyFill="1"/>
    <xf numFmtId="44" fontId="5" fillId="2" borderId="0" xfId="0" applyNumberFormat="1" applyFont="1" applyFill="1"/>
    <xf numFmtId="165" fontId="0" fillId="3" borderId="0" xfId="0" applyNumberFormat="1" applyFill="1"/>
    <xf numFmtId="165" fontId="0" fillId="3" borderId="0" xfId="0" applyNumberFormat="1" applyFont="1" applyFill="1"/>
    <xf numFmtId="165" fontId="5" fillId="3" borderId="0" xfId="0" applyNumberFormat="1" applyFont="1" applyFill="1"/>
    <xf numFmtId="165" fontId="3" fillId="3" borderId="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R217"/>
  <sheetViews>
    <sheetView tabSelected="1" zoomScaleNormal="100" workbookViewId="0">
      <selection activeCell="K3" sqref="K3"/>
    </sheetView>
  </sheetViews>
  <sheetFormatPr defaultRowHeight="15" x14ac:dyDescent="0.25"/>
  <cols>
    <col min="1" max="1" width="7.140625" style="1" bestFit="1" customWidth="1"/>
    <col min="2" max="2" width="11.5703125" style="1" bestFit="1" customWidth="1"/>
    <col min="3" max="3" width="13.140625" style="31" bestFit="1" customWidth="1"/>
    <col min="4" max="4" width="13.7109375" style="31" bestFit="1" customWidth="1"/>
    <col min="5" max="6" width="9.140625" style="8"/>
    <col min="7" max="7" width="6.7109375" style="64" bestFit="1" customWidth="1"/>
    <col min="8" max="8" width="9.85546875" style="57" customWidth="1"/>
    <col min="9" max="9" width="10.7109375" style="1" bestFit="1" customWidth="1"/>
    <col min="10" max="10" width="15.7109375" style="31" bestFit="1" customWidth="1"/>
    <col min="11" max="11" width="28" style="1" customWidth="1"/>
    <col min="12" max="12" width="9.140625" style="42"/>
    <col min="13" max="13" width="12" style="43" bestFit="1" customWidth="1"/>
    <col min="14" max="14" width="9.42578125" style="52" bestFit="1" customWidth="1"/>
    <col min="15" max="15" width="9.140625" style="44"/>
    <col min="16" max="16" width="9.140625" style="45"/>
    <col min="17" max="16384" width="9.140625" style="1"/>
  </cols>
  <sheetData>
    <row r="1" spans="1:16" s="16" customFormat="1" x14ac:dyDescent="0.25">
      <c r="A1" s="13" t="s">
        <v>256</v>
      </c>
      <c r="B1" s="13" t="s">
        <v>243</v>
      </c>
      <c r="C1" s="30" t="s">
        <v>44</v>
      </c>
      <c r="D1" s="30" t="s">
        <v>0</v>
      </c>
      <c r="E1" s="14" t="s">
        <v>255</v>
      </c>
      <c r="F1" s="14" t="s">
        <v>107</v>
      </c>
      <c r="G1" s="63" t="s">
        <v>252</v>
      </c>
      <c r="H1" s="56" t="s">
        <v>471</v>
      </c>
      <c r="I1" s="15" t="s">
        <v>2</v>
      </c>
      <c r="J1" s="61" t="s">
        <v>479</v>
      </c>
      <c r="K1" s="16" t="s">
        <v>42</v>
      </c>
      <c r="L1" s="38" t="s">
        <v>250</v>
      </c>
      <c r="M1" s="39" t="s">
        <v>249</v>
      </c>
      <c r="N1" s="55" t="s">
        <v>254</v>
      </c>
      <c r="O1" s="40" t="s">
        <v>88</v>
      </c>
      <c r="P1" s="41" t="s">
        <v>104</v>
      </c>
    </row>
    <row r="2" spans="1:16" x14ac:dyDescent="0.25">
      <c r="A2" s="1" t="s">
        <v>257</v>
      </c>
      <c r="B2" s="1" t="s">
        <v>244</v>
      </c>
      <c r="C2" s="31">
        <v>15.15</v>
      </c>
      <c r="D2" s="31">
        <v>27.66</v>
      </c>
      <c r="E2" s="8" t="s">
        <v>1</v>
      </c>
      <c r="F2" s="8" t="s">
        <v>127</v>
      </c>
      <c r="G2" s="64">
        <v>1</v>
      </c>
      <c r="H2" s="57">
        <f>G:G*D:D</f>
        <v>27.66</v>
      </c>
      <c r="I2" s="2">
        <v>41803</v>
      </c>
    </row>
    <row r="3" spans="1:16" x14ac:dyDescent="0.25">
      <c r="A3" s="1" t="s">
        <v>258</v>
      </c>
      <c r="B3" s="1" t="s">
        <v>244</v>
      </c>
      <c r="C3" s="31">
        <v>25.83</v>
      </c>
      <c r="D3" s="31">
        <v>39.409999999999997</v>
      </c>
      <c r="E3" s="8">
        <v>20831</v>
      </c>
      <c r="F3" s="8" t="s">
        <v>128</v>
      </c>
      <c r="G3" s="64">
        <v>1</v>
      </c>
      <c r="H3" s="57">
        <f t="shared" ref="H3:H66" si="0">G:G*D:D</f>
        <v>39.409999999999997</v>
      </c>
      <c r="I3" s="2">
        <v>41806</v>
      </c>
    </row>
    <row r="4" spans="1:16" x14ac:dyDescent="0.25">
      <c r="A4" s="1" t="s">
        <v>259</v>
      </c>
      <c r="B4" s="1" t="s">
        <v>244</v>
      </c>
      <c r="C4" s="31">
        <v>20.93</v>
      </c>
      <c r="D4" s="31">
        <v>35.32</v>
      </c>
      <c r="E4" s="8">
        <v>55041</v>
      </c>
      <c r="F4" s="8" t="s">
        <v>118</v>
      </c>
      <c r="G4" s="64">
        <v>1</v>
      </c>
      <c r="H4" s="57">
        <f t="shared" si="0"/>
        <v>35.32</v>
      </c>
      <c r="I4" s="2">
        <v>41808</v>
      </c>
    </row>
    <row r="5" spans="1:16" x14ac:dyDescent="0.25">
      <c r="A5" s="1" t="s">
        <v>260</v>
      </c>
      <c r="B5" s="1" t="s">
        <v>244</v>
      </c>
      <c r="C5" s="31">
        <v>26.08</v>
      </c>
      <c r="D5" s="31">
        <v>39.409999999999997</v>
      </c>
      <c r="E5" s="8" t="s">
        <v>3</v>
      </c>
      <c r="F5" s="8" t="s">
        <v>128</v>
      </c>
      <c r="G5" s="64">
        <v>1</v>
      </c>
      <c r="H5" s="57">
        <f t="shared" si="0"/>
        <v>39.409999999999997</v>
      </c>
      <c r="I5" s="2">
        <v>41811</v>
      </c>
    </row>
    <row r="6" spans="1:16" x14ac:dyDescent="0.25">
      <c r="A6" s="1" t="s">
        <v>261</v>
      </c>
      <c r="B6" s="17" t="s">
        <v>245</v>
      </c>
      <c r="C6" s="31">
        <v>22.37</v>
      </c>
      <c r="D6" s="31">
        <v>35.32</v>
      </c>
      <c r="E6" s="8" t="s">
        <v>4</v>
      </c>
      <c r="F6" s="8" t="s">
        <v>133</v>
      </c>
      <c r="G6" s="64">
        <v>1</v>
      </c>
      <c r="H6" s="57">
        <f t="shared" si="0"/>
        <v>35.32</v>
      </c>
      <c r="I6" s="2">
        <v>41815</v>
      </c>
    </row>
    <row r="7" spans="1:16" x14ac:dyDescent="0.25">
      <c r="A7" s="1" t="s">
        <v>262</v>
      </c>
      <c r="B7" s="1" t="s">
        <v>5</v>
      </c>
      <c r="C7" s="31">
        <v>14.87</v>
      </c>
      <c r="D7" s="31">
        <v>31.12</v>
      </c>
      <c r="E7" s="8" t="s">
        <v>1</v>
      </c>
      <c r="F7" s="8" t="s">
        <v>125</v>
      </c>
      <c r="G7" s="64">
        <v>1</v>
      </c>
      <c r="H7" s="57">
        <f t="shared" si="0"/>
        <v>31.12</v>
      </c>
      <c r="I7" s="2">
        <v>41820</v>
      </c>
    </row>
    <row r="8" spans="1:16" x14ac:dyDescent="0.25">
      <c r="A8" s="1" t="s">
        <v>263</v>
      </c>
      <c r="B8" s="1" t="s">
        <v>5</v>
      </c>
      <c r="C8" s="31">
        <v>9.99</v>
      </c>
      <c r="D8" s="31">
        <v>25.53</v>
      </c>
      <c r="E8" s="8" t="s">
        <v>6</v>
      </c>
      <c r="F8" s="8" t="s">
        <v>148</v>
      </c>
      <c r="G8" s="64">
        <v>1</v>
      </c>
      <c r="H8" s="57">
        <f t="shared" si="0"/>
        <v>25.53</v>
      </c>
      <c r="I8" s="2">
        <v>41820</v>
      </c>
    </row>
    <row r="9" spans="1:16" x14ac:dyDescent="0.25">
      <c r="A9" s="1" t="s">
        <v>264</v>
      </c>
      <c r="B9" s="1" t="s">
        <v>5</v>
      </c>
      <c r="C9" s="31">
        <v>14.93</v>
      </c>
      <c r="D9" s="31">
        <v>31.12</v>
      </c>
      <c r="E9" s="8" t="s">
        <v>7</v>
      </c>
      <c r="F9" s="8" t="s">
        <v>139</v>
      </c>
      <c r="G9" s="64">
        <v>1</v>
      </c>
      <c r="H9" s="57">
        <f t="shared" si="0"/>
        <v>31.12</v>
      </c>
      <c r="I9" s="2">
        <v>41831</v>
      </c>
    </row>
    <row r="10" spans="1:16" x14ac:dyDescent="0.25">
      <c r="A10" s="1" t="s">
        <v>265</v>
      </c>
      <c r="B10" s="1" t="s">
        <v>5</v>
      </c>
      <c r="C10" s="31">
        <v>22.5</v>
      </c>
      <c r="D10" s="31">
        <v>39.630000000000003</v>
      </c>
      <c r="E10" s="8" t="s">
        <v>8</v>
      </c>
      <c r="F10" s="8" t="s">
        <v>133</v>
      </c>
      <c r="G10" s="64">
        <v>1</v>
      </c>
      <c r="H10" s="57">
        <f t="shared" si="0"/>
        <v>39.630000000000003</v>
      </c>
      <c r="I10" s="2">
        <v>41841</v>
      </c>
    </row>
    <row r="11" spans="1:16" x14ac:dyDescent="0.25">
      <c r="A11" s="1" t="s">
        <v>266</v>
      </c>
      <c r="B11" s="1" t="s">
        <v>244</v>
      </c>
      <c r="C11" s="31">
        <v>21.1</v>
      </c>
      <c r="D11" s="31">
        <v>35.32</v>
      </c>
      <c r="E11" s="8" t="s">
        <v>9</v>
      </c>
      <c r="F11" s="8" t="s">
        <v>118</v>
      </c>
      <c r="G11" s="64">
        <v>1</v>
      </c>
      <c r="H11" s="57">
        <f t="shared" si="0"/>
        <v>35.32</v>
      </c>
      <c r="I11" s="2">
        <v>41846</v>
      </c>
    </row>
    <row r="12" spans="1:16" x14ac:dyDescent="0.25">
      <c r="A12" s="1" t="s">
        <v>267</v>
      </c>
      <c r="B12" s="1" t="s">
        <v>5</v>
      </c>
      <c r="C12" s="31">
        <v>6.08</v>
      </c>
      <c r="D12" s="31">
        <v>9.99</v>
      </c>
      <c r="E12" s="10" t="s">
        <v>10</v>
      </c>
      <c r="F12" s="10" t="s">
        <v>124</v>
      </c>
      <c r="G12" s="64">
        <v>1</v>
      </c>
      <c r="H12" s="57">
        <f t="shared" si="0"/>
        <v>9.99</v>
      </c>
      <c r="I12" s="2">
        <v>41859</v>
      </c>
    </row>
    <row r="13" spans="1:16" x14ac:dyDescent="0.25">
      <c r="A13" s="1" t="s">
        <v>268</v>
      </c>
      <c r="B13" s="1" t="s">
        <v>5</v>
      </c>
      <c r="C13" s="31">
        <v>15.19</v>
      </c>
      <c r="D13" s="31">
        <v>31.12</v>
      </c>
      <c r="E13" s="10" t="s">
        <v>11</v>
      </c>
      <c r="F13" s="10" t="s">
        <v>111</v>
      </c>
      <c r="G13" s="64">
        <v>1</v>
      </c>
      <c r="H13" s="57">
        <f t="shared" si="0"/>
        <v>31.12</v>
      </c>
      <c r="I13" s="2">
        <v>41866</v>
      </c>
      <c r="K13" s="18"/>
    </row>
    <row r="14" spans="1:16" x14ac:dyDescent="0.25">
      <c r="A14" s="1" t="s">
        <v>269</v>
      </c>
      <c r="B14" s="1" t="s">
        <v>5</v>
      </c>
      <c r="C14" s="31">
        <v>25.07</v>
      </c>
      <c r="D14" s="31">
        <v>43.89</v>
      </c>
      <c r="E14" s="10" t="s">
        <v>12</v>
      </c>
      <c r="F14" s="10" t="s">
        <v>128</v>
      </c>
      <c r="G14" s="64">
        <v>1</v>
      </c>
      <c r="H14" s="57">
        <f t="shared" si="0"/>
        <v>43.89</v>
      </c>
      <c r="I14" s="2">
        <v>41870</v>
      </c>
    </row>
    <row r="15" spans="1:16" x14ac:dyDescent="0.25">
      <c r="A15" s="1" t="s">
        <v>270</v>
      </c>
      <c r="B15" s="1" t="s">
        <v>5</v>
      </c>
      <c r="C15" s="31">
        <v>24.85</v>
      </c>
      <c r="D15" s="31">
        <v>43.89</v>
      </c>
      <c r="E15" s="10" t="s">
        <v>13</v>
      </c>
      <c r="F15" s="10" t="s">
        <v>128</v>
      </c>
      <c r="G15" s="64">
        <v>1</v>
      </c>
      <c r="H15" s="57">
        <f t="shared" si="0"/>
        <v>43.89</v>
      </c>
      <c r="I15" s="2">
        <v>41871</v>
      </c>
    </row>
    <row r="16" spans="1:16" x14ac:dyDescent="0.25">
      <c r="A16" s="1" t="s">
        <v>271</v>
      </c>
      <c r="B16" s="1" t="s">
        <v>5</v>
      </c>
      <c r="C16" s="31">
        <v>15.17</v>
      </c>
      <c r="D16" s="31">
        <v>31.12</v>
      </c>
      <c r="E16" s="8" t="s">
        <v>14</v>
      </c>
      <c r="F16" s="8" t="s">
        <v>125</v>
      </c>
      <c r="G16" s="64">
        <v>1</v>
      </c>
      <c r="H16" s="57">
        <f t="shared" si="0"/>
        <v>31.12</v>
      </c>
      <c r="I16" s="2">
        <v>41876</v>
      </c>
    </row>
    <row r="17" spans="1:16" x14ac:dyDescent="0.25">
      <c r="A17" s="1" t="s">
        <v>272</v>
      </c>
      <c r="B17" s="1" t="s">
        <v>5</v>
      </c>
      <c r="C17" s="31">
        <v>19.72</v>
      </c>
      <c r="D17" s="31">
        <v>37.93</v>
      </c>
      <c r="E17" s="10" t="s">
        <v>15</v>
      </c>
      <c r="F17" s="10" t="s">
        <v>118</v>
      </c>
      <c r="G17" s="64">
        <v>1</v>
      </c>
      <c r="H17" s="57">
        <f t="shared" si="0"/>
        <v>37.93</v>
      </c>
      <c r="I17" s="2">
        <v>41877</v>
      </c>
    </row>
    <row r="18" spans="1:16" x14ac:dyDescent="0.25">
      <c r="A18" s="1" t="s">
        <v>273</v>
      </c>
      <c r="B18" s="1" t="s">
        <v>5</v>
      </c>
      <c r="C18" s="31">
        <v>19.760000000000002</v>
      </c>
      <c r="D18" s="31">
        <v>37.93</v>
      </c>
      <c r="E18" s="10" t="s">
        <v>16</v>
      </c>
      <c r="F18" s="10" t="s">
        <v>118</v>
      </c>
      <c r="G18" s="64">
        <v>1</v>
      </c>
      <c r="H18" s="57">
        <f t="shared" si="0"/>
        <v>37.93</v>
      </c>
      <c r="I18" s="2">
        <v>41877</v>
      </c>
    </row>
    <row r="19" spans="1:16" x14ac:dyDescent="0.25">
      <c r="A19" s="1" t="s">
        <v>274</v>
      </c>
      <c r="B19" s="1" t="s">
        <v>5</v>
      </c>
      <c r="C19" s="31">
        <v>20</v>
      </c>
      <c r="D19" s="31">
        <v>37.93</v>
      </c>
      <c r="E19" s="10" t="s">
        <v>17</v>
      </c>
      <c r="F19" s="10" t="s">
        <v>118</v>
      </c>
      <c r="G19" s="64">
        <v>1</v>
      </c>
      <c r="H19" s="57">
        <f t="shared" si="0"/>
        <v>37.93</v>
      </c>
      <c r="I19" s="2">
        <v>41879</v>
      </c>
    </row>
    <row r="20" spans="1:16" x14ac:dyDescent="0.25">
      <c r="A20" s="1" t="s">
        <v>275</v>
      </c>
      <c r="B20" s="1" t="s">
        <v>5</v>
      </c>
      <c r="C20" s="31">
        <v>15.24</v>
      </c>
      <c r="D20" s="31">
        <v>31.12</v>
      </c>
      <c r="E20" s="10" t="s">
        <v>18</v>
      </c>
      <c r="F20" s="10" t="s">
        <v>111</v>
      </c>
      <c r="G20" s="64">
        <v>1</v>
      </c>
      <c r="H20" s="57">
        <f t="shared" si="0"/>
        <v>31.12</v>
      </c>
      <c r="I20" s="2">
        <v>41883</v>
      </c>
    </row>
    <row r="21" spans="1:16" x14ac:dyDescent="0.25">
      <c r="A21" s="1" t="s">
        <v>276</v>
      </c>
      <c r="B21" s="1" t="s">
        <v>5</v>
      </c>
      <c r="C21" s="31">
        <v>17.75</v>
      </c>
      <c r="D21" s="31">
        <v>37.93</v>
      </c>
      <c r="E21" s="10" t="s">
        <v>19</v>
      </c>
      <c r="F21" s="10" t="s">
        <v>118</v>
      </c>
      <c r="G21" s="64">
        <v>1</v>
      </c>
      <c r="H21" s="57">
        <f t="shared" si="0"/>
        <v>37.93</v>
      </c>
      <c r="I21" s="2">
        <v>41886</v>
      </c>
    </row>
    <row r="22" spans="1:16" x14ac:dyDescent="0.25">
      <c r="A22" s="1" t="s">
        <v>277</v>
      </c>
      <c r="B22" s="1" t="s">
        <v>5</v>
      </c>
      <c r="C22" s="31">
        <v>25.63</v>
      </c>
      <c r="D22" s="31">
        <v>43.89</v>
      </c>
      <c r="E22" s="10">
        <v>63085</v>
      </c>
      <c r="F22" s="10" t="s">
        <v>147</v>
      </c>
      <c r="G22" s="64">
        <v>1</v>
      </c>
      <c r="H22" s="57">
        <f t="shared" si="0"/>
        <v>43.89</v>
      </c>
      <c r="I22" s="2">
        <v>41892</v>
      </c>
    </row>
    <row r="23" spans="1:16" x14ac:dyDescent="0.25">
      <c r="A23" s="1" t="s">
        <v>278</v>
      </c>
      <c r="B23" s="1" t="s">
        <v>5</v>
      </c>
      <c r="C23" s="31">
        <v>7.76</v>
      </c>
      <c r="D23" s="31">
        <v>14.99</v>
      </c>
      <c r="E23" s="10" t="s">
        <v>20</v>
      </c>
      <c r="F23" s="10" t="s">
        <v>108</v>
      </c>
      <c r="G23" s="64">
        <v>1</v>
      </c>
      <c r="H23" s="57">
        <f t="shared" si="0"/>
        <v>14.99</v>
      </c>
      <c r="I23" s="2">
        <v>41893</v>
      </c>
    </row>
    <row r="24" spans="1:16" x14ac:dyDescent="0.25">
      <c r="A24" s="1" t="s">
        <v>279</v>
      </c>
      <c r="B24" s="1" t="s">
        <v>5</v>
      </c>
      <c r="C24" s="31">
        <v>13.17</v>
      </c>
      <c r="D24" s="31">
        <v>31.12</v>
      </c>
      <c r="E24" s="10" t="s">
        <v>21</v>
      </c>
      <c r="F24" s="10" t="s">
        <v>146</v>
      </c>
      <c r="G24" s="64">
        <v>1</v>
      </c>
      <c r="H24" s="57">
        <f t="shared" si="0"/>
        <v>31.12</v>
      </c>
      <c r="I24" s="2">
        <v>41895</v>
      </c>
    </row>
    <row r="25" spans="1:16" x14ac:dyDescent="0.25">
      <c r="A25" s="1" t="s">
        <v>280</v>
      </c>
      <c r="B25" s="1" t="s">
        <v>5</v>
      </c>
      <c r="C25" s="32">
        <v>22.59</v>
      </c>
      <c r="D25" s="33">
        <v>40.67</v>
      </c>
      <c r="E25" s="19" t="s">
        <v>22</v>
      </c>
      <c r="F25" s="9" t="s">
        <v>117</v>
      </c>
      <c r="G25" s="64">
        <v>1</v>
      </c>
      <c r="H25" s="57">
        <f>SUM(D25:D26)</f>
        <v>77.66</v>
      </c>
      <c r="I25" s="2">
        <v>41899</v>
      </c>
    </row>
    <row r="26" spans="1:16" x14ac:dyDescent="0.25">
      <c r="A26" s="1" t="s">
        <v>281</v>
      </c>
      <c r="B26" s="1" t="s">
        <v>5</v>
      </c>
      <c r="C26" s="34">
        <v>20.09</v>
      </c>
      <c r="D26" s="35">
        <v>36.99</v>
      </c>
      <c r="E26" s="20" t="s">
        <v>22</v>
      </c>
      <c r="F26" s="21" t="s">
        <v>143</v>
      </c>
      <c r="G26" s="64">
        <v>1</v>
      </c>
      <c r="I26" s="2"/>
    </row>
    <row r="27" spans="1:16" x14ac:dyDescent="0.25">
      <c r="A27" s="1" t="s">
        <v>282</v>
      </c>
      <c r="B27" s="1" t="s">
        <v>244</v>
      </c>
      <c r="C27" s="31">
        <v>18.72</v>
      </c>
      <c r="D27" s="31">
        <v>32.25</v>
      </c>
      <c r="E27" s="10" t="s">
        <v>23</v>
      </c>
      <c r="F27" s="10" t="s">
        <v>115</v>
      </c>
      <c r="G27" s="64">
        <v>1</v>
      </c>
      <c r="H27" s="57">
        <f t="shared" si="0"/>
        <v>32.25</v>
      </c>
      <c r="I27" s="2">
        <v>41905</v>
      </c>
    </row>
    <row r="28" spans="1:16" x14ac:dyDescent="0.25">
      <c r="A28" s="1" t="s">
        <v>283</v>
      </c>
      <c r="B28" s="1" t="s">
        <v>5</v>
      </c>
      <c r="C28" s="31">
        <v>15.59</v>
      </c>
      <c r="D28" s="31">
        <v>31.12</v>
      </c>
      <c r="E28" s="10" t="s">
        <v>24</v>
      </c>
      <c r="F28" s="10" t="s">
        <v>111</v>
      </c>
      <c r="G28" s="64">
        <v>1</v>
      </c>
      <c r="H28" s="57">
        <f t="shared" si="0"/>
        <v>31.12</v>
      </c>
      <c r="I28" s="2">
        <v>41905</v>
      </c>
    </row>
    <row r="29" spans="1:16" x14ac:dyDescent="0.25">
      <c r="A29" s="1" t="s">
        <v>284</v>
      </c>
      <c r="B29" s="1" t="s">
        <v>5</v>
      </c>
      <c r="C29" s="31">
        <v>25.73</v>
      </c>
      <c r="D29" s="31">
        <v>43.89</v>
      </c>
      <c r="E29" s="8" t="s">
        <v>25</v>
      </c>
      <c r="F29" s="8" t="s">
        <v>128</v>
      </c>
      <c r="G29" s="64">
        <v>1</v>
      </c>
      <c r="H29" s="57">
        <f t="shared" si="0"/>
        <v>43.89</v>
      </c>
      <c r="I29" s="2">
        <v>41906</v>
      </c>
    </row>
    <row r="30" spans="1:16" x14ac:dyDescent="0.25">
      <c r="A30" s="1" t="s">
        <v>285</v>
      </c>
      <c r="B30" s="1" t="s">
        <v>5</v>
      </c>
      <c r="C30" s="31">
        <v>15.74</v>
      </c>
      <c r="D30" s="31">
        <v>31.12</v>
      </c>
      <c r="E30" s="8" t="s">
        <v>26</v>
      </c>
      <c r="F30" s="8" t="s">
        <v>125</v>
      </c>
      <c r="G30" s="64">
        <v>1</v>
      </c>
      <c r="H30" s="57">
        <f t="shared" si="0"/>
        <v>31.12</v>
      </c>
      <c r="I30" s="2">
        <v>41906</v>
      </c>
      <c r="M30" s="46"/>
    </row>
    <row r="31" spans="1:16" x14ac:dyDescent="0.25">
      <c r="A31" s="1" t="s">
        <v>286</v>
      </c>
      <c r="B31" s="1" t="s">
        <v>5</v>
      </c>
      <c r="C31" s="31">
        <v>14.21</v>
      </c>
      <c r="D31" s="31">
        <v>21.53</v>
      </c>
      <c r="E31" s="8" t="s">
        <v>27</v>
      </c>
      <c r="F31" s="8" t="s">
        <v>145</v>
      </c>
      <c r="G31" s="64">
        <v>1</v>
      </c>
      <c r="H31" s="57">
        <f t="shared" si="0"/>
        <v>21.53</v>
      </c>
      <c r="I31" s="2">
        <v>41911</v>
      </c>
    </row>
    <row r="32" spans="1:16" x14ac:dyDescent="0.25">
      <c r="A32" s="1" t="s">
        <v>287</v>
      </c>
      <c r="B32" s="1" t="s">
        <v>5</v>
      </c>
      <c r="C32" s="31">
        <v>17.52</v>
      </c>
      <c r="D32" s="31">
        <v>36.82</v>
      </c>
      <c r="E32" s="8" t="s">
        <v>28</v>
      </c>
      <c r="F32" s="8" t="s">
        <v>113</v>
      </c>
      <c r="G32" s="64">
        <v>1</v>
      </c>
      <c r="H32" s="57">
        <f t="shared" si="0"/>
        <v>36.82</v>
      </c>
      <c r="I32" s="2">
        <v>41911</v>
      </c>
      <c r="K32" s="1" t="s">
        <v>480</v>
      </c>
      <c r="L32" s="42">
        <v>17.86</v>
      </c>
      <c r="M32" s="43" t="s">
        <v>89</v>
      </c>
      <c r="N32" s="52">
        <f>D32</f>
        <v>36.82</v>
      </c>
      <c r="O32" s="44" t="s">
        <v>89</v>
      </c>
      <c r="P32" s="45" t="s">
        <v>89</v>
      </c>
    </row>
    <row r="33" spans="1:16" x14ac:dyDescent="0.25">
      <c r="A33" s="1" t="s">
        <v>288</v>
      </c>
      <c r="B33" s="1" t="s">
        <v>244</v>
      </c>
      <c r="C33" s="31">
        <v>12.72</v>
      </c>
      <c r="D33" s="31">
        <v>24.59</v>
      </c>
      <c r="E33" s="10">
        <v>37047</v>
      </c>
      <c r="F33" s="10" t="s">
        <v>144</v>
      </c>
      <c r="G33" s="64">
        <v>1</v>
      </c>
      <c r="H33" s="57">
        <f t="shared" si="0"/>
        <v>24.59</v>
      </c>
      <c r="I33" s="2">
        <v>41912</v>
      </c>
    </row>
    <row r="34" spans="1:16" x14ac:dyDescent="0.25">
      <c r="A34" s="1" t="s">
        <v>289</v>
      </c>
      <c r="B34" s="1" t="s">
        <v>5</v>
      </c>
      <c r="C34" s="31">
        <v>23.59</v>
      </c>
      <c r="D34" s="31">
        <v>44.06</v>
      </c>
      <c r="E34" s="8" t="s">
        <v>29</v>
      </c>
      <c r="F34" s="8" t="s">
        <v>128</v>
      </c>
      <c r="G34" s="64">
        <v>1</v>
      </c>
      <c r="H34" s="57">
        <f t="shared" si="0"/>
        <v>44.06</v>
      </c>
      <c r="I34" s="2">
        <v>41932</v>
      </c>
    </row>
    <row r="35" spans="1:16" x14ac:dyDescent="0.25">
      <c r="A35" s="1" t="s">
        <v>290</v>
      </c>
      <c r="B35" s="1" t="s">
        <v>5</v>
      </c>
      <c r="C35" s="31">
        <v>7.49</v>
      </c>
      <c r="D35" s="31">
        <v>11.59</v>
      </c>
      <c r="E35" s="10">
        <v>23807</v>
      </c>
      <c r="F35" s="10" t="s">
        <v>137</v>
      </c>
      <c r="G35" s="64">
        <v>1</v>
      </c>
      <c r="H35" s="57">
        <f t="shared" si="0"/>
        <v>11.59</v>
      </c>
      <c r="I35" s="2">
        <v>41934</v>
      </c>
    </row>
    <row r="36" spans="1:16" x14ac:dyDescent="0.25">
      <c r="A36" s="1" t="s">
        <v>291</v>
      </c>
      <c r="B36" s="1" t="s">
        <v>244</v>
      </c>
      <c r="C36" s="32">
        <v>20.85</v>
      </c>
      <c r="D36" s="33">
        <v>36.99</v>
      </c>
      <c r="E36" s="19" t="s">
        <v>31</v>
      </c>
      <c r="F36" s="9" t="s">
        <v>142</v>
      </c>
      <c r="G36" s="64">
        <v>1</v>
      </c>
      <c r="H36" s="57">
        <f>SUM(D36:D38)</f>
        <v>79</v>
      </c>
      <c r="I36" s="2">
        <v>41937</v>
      </c>
      <c r="K36" s="1" t="s">
        <v>253</v>
      </c>
      <c r="M36" s="43" t="s">
        <v>246</v>
      </c>
      <c r="N36" s="52">
        <f>SUM(D36:D38)</f>
        <v>79</v>
      </c>
      <c r="O36" s="44" t="s">
        <v>247</v>
      </c>
      <c r="P36" s="45" t="s">
        <v>89</v>
      </c>
    </row>
    <row r="37" spans="1:16" x14ac:dyDescent="0.25">
      <c r="A37" s="1" t="s">
        <v>292</v>
      </c>
      <c r="B37" s="1" t="s">
        <v>244</v>
      </c>
      <c r="C37" s="36">
        <v>20.04</v>
      </c>
      <c r="D37" s="37">
        <v>42.01</v>
      </c>
      <c r="E37" s="11" t="s">
        <v>31</v>
      </c>
      <c r="F37" s="22" t="s">
        <v>143</v>
      </c>
      <c r="G37" s="64">
        <v>1</v>
      </c>
      <c r="I37" s="2"/>
    </row>
    <row r="38" spans="1:16" x14ac:dyDescent="0.25">
      <c r="A38" s="1" t="s">
        <v>293</v>
      </c>
      <c r="B38" s="1" t="s">
        <v>30</v>
      </c>
      <c r="C38" s="34">
        <v>9.5500000000000007</v>
      </c>
      <c r="D38" s="35">
        <v>0</v>
      </c>
      <c r="E38" s="20" t="s">
        <v>31</v>
      </c>
      <c r="F38" s="21" t="s">
        <v>100</v>
      </c>
      <c r="G38" s="64">
        <v>1</v>
      </c>
      <c r="I38" s="2"/>
      <c r="K38" s="4"/>
    </row>
    <row r="39" spans="1:16" x14ac:dyDescent="0.25">
      <c r="A39" s="1" t="s">
        <v>294</v>
      </c>
      <c r="B39" s="1" t="s">
        <v>5</v>
      </c>
      <c r="C39" s="31">
        <v>7.6</v>
      </c>
      <c r="D39" s="31">
        <v>11.59</v>
      </c>
      <c r="E39" s="8" t="s">
        <v>32</v>
      </c>
      <c r="F39" s="8" t="s">
        <v>137</v>
      </c>
      <c r="G39" s="64">
        <v>1</v>
      </c>
      <c r="H39" s="57">
        <f t="shared" si="0"/>
        <v>11.59</v>
      </c>
      <c r="I39" s="2">
        <v>41939</v>
      </c>
    </row>
    <row r="40" spans="1:16" x14ac:dyDescent="0.25">
      <c r="A40" s="1" t="s">
        <v>295</v>
      </c>
      <c r="B40" s="1" t="s">
        <v>5</v>
      </c>
      <c r="C40" s="31">
        <v>23.65</v>
      </c>
      <c r="D40" s="31">
        <v>37.630000000000003</v>
      </c>
      <c r="E40" s="8" t="s">
        <v>33</v>
      </c>
      <c r="F40" s="8" t="s">
        <v>133</v>
      </c>
      <c r="G40" s="64">
        <v>1</v>
      </c>
      <c r="H40" s="57">
        <f t="shared" si="0"/>
        <v>37.630000000000003</v>
      </c>
      <c r="I40" s="2">
        <v>41940</v>
      </c>
      <c r="K40" s="1" t="s">
        <v>481</v>
      </c>
      <c r="M40" s="43" t="s">
        <v>103</v>
      </c>
      <c r="N40" s="52">
        <f>D40</f>
        <v>37.630000000000003</v>
      </c>
      <c r="O40" s="44" t="s">
        <v>89</v>
      </c>
      <c r="P40" s="45" t="s">
        <v>89</v>
      </c>
    </row>
    <row r="41" spans="1:16" x14ac:dyDescent="0.25">
      <c r="A41" s="1" t="s">
        <v>296</v>
      </c>
      <c r="B41" s="1" t="s">
        <v>5</v>
      </c>
      <c r="C41" s="31">
        <v>6.28</v>
      </c>
      <c r="D41" s="31">
        <v>9.99</v>
      </c>
      <c r="E41" s="8" t="s">
        <v>34</v>
      </c>
      <c r="F41" s="8" t="s">
        <v>124</v>
      </c>
      <c r="G41" s="64">
        <v>1</v>
      </c>
      <c r="H41" s="57">
        <f t="shared" si="0"/>
        <v>9.99</v>
      </c>
      <c r="I41" s="2">
        <v>41941</v>
      </c>
    </row>
    <row r="42" spans="1:16" x14ac:dyDescent="0.25">
      <c r="A42" s="1" t="s">
        <v>297</v>
      </c>
      <c r="B42" s="1" t="s">
        <v>5</v>
      </c>
      <c r="C42" s="31">
        <v>16.07</v>
      </c>
      <c r="D42" s="31">
        <v>31.12</v>
      </c>
      <c r="E42" s="8" t="s">
        <v>35</v>
      </c>
      <c r="F42" s="8" t="s">
        <v>111</v>
      </c>
      <c r="G42" s="64">
        <v>1</v>
      </c>
      <c r="H42" s="57">
        <f t="shared" si="0"/>
        <v>31.12</v>
      </c>
      <c r="I42" s="2">
        <v>41943</v>
      </c>
    </row>
    <row r="43" spans="1:16" x14ac:dyDescent="0.25">
      <c r="A43" s="1" t="s">
        <v>298</v>
      </c>
      <c r="B43" s="1" t="s">
        <v>5</v>
      </c>
      <c r="C43" s="31">
        <v>9.6</v>
      </c>
      <c r="D43" s="31">
        <v>18.22</v>
      </c>
      <c r="E43" s="8" t="s">
        <v>32</v>
      </c>
      <c r="F43" s="8" t="s">
        <v>121</v>
      </c>
      <c r="G43" s="64">
        <v>1</v>
      </c>
      <c r="H43" s="57">
        <f t="shared" si="0"/>
        <v>18.22</v>
      </c>
      <c r="I43" s="2">
        <v>41945</v>
      </c>
    </row>
    <row r="44" spans="1:16" s="3" customFormat="1" x14ac:dyDescent="0.25">
      <c r="A44" s="1" t="s">
        <v>299</v>
      </c>
      <c r="B44" s="3" t="s">
        <v>246</v>
      </c>
      <c r="C44" s="31">
        <v>12.03</v>
      </c>
      <c r="D44" s="31">
        <v>25</v>
      </c>
      <c r="E44" s="8" t="s">
        <v>499</v>
      </c>
      <c r="F44" s="8" t="s">
        <v>141</v>
      </c>
      <c r="G44" s="64">
        <v>1</v>
      </c>
      <c r="H44" s="57">
        <f t="shared" si="0"/>
        <v>25</v>
      </c>
      <c r="I44" s="2">
        <v>41945</v>
      </c>
      <c r="J44" s="31"/>
      <c r="K44" s="3" t="s">
        <v>482</v>
      </c>
      <c r="L44" s="47">
        <v>13.94</v>
      </c>
      <c r="M44" s="48" t="s">
        <v>89</v>
      </c>
      <c r="N44" s="53">
        <f>D44</f>
        <v>25</v>
      </c>
      <c r="O44" s="44" t="s">
        <v>89</v>
      </c>
      <c r="P44" s="49" t="s">
        <v>89</v>
      </c>
    </row>
    <row r="45" spans="1:16" x14ac:dyDescent="0.25">
      <c r="A45" s="1" t="s">
        <v>300</v>
      </c>
      <c r="B45" s="1" t="s">
        <v>5</v>
      </c>
      <c r="C45" s="31">
        <v>12.03</v>
      </c>
      <c r="D45" s="31">
        <v>25</v>
      </c>
      <c r="E45" s="8" t="s">
        <v>36</v>
      </c>
      <c r="F45" s="8" t="s">
        <v>141</v>
      </c>
      <c r="G45" s="64">
        <v>1</v>
      </c>
      <c r="H45" s="57">
        <f t="shared" si="0"/>
        <v>25</v>
      </c>
      <c r="I45" s="2">
        <v>41945</v>
      </c>
    </row>
    <row r="46" spans="1:16" x14ac:dyDescent="0.25">
      <c r="A46" s="1" t="s">
        <v>301</v>
      </c>
      <c r="B46" s="1" t="s">
        <v>5</v>
      </c>
      <c r="C46" s="31">
        <v>18.48</v>
      </c>
      <c r="D46" s="31">
        <v>34.79</v>
      </c>
      <c r="E46" s="8" t="s">
        <v>37</v>
      </c>
      <c r="F46" s="8" t="s">
        <v>114</v>
      </c>
      <c r="G46" s="64">
        <v>1</v>
      </c>
      <c r="H46" s="57">
        <f t="shared" si="0"/>
        <v>34.79</v>
      </c>
      <c r="I46" s="2">
        <v>41946</v>
      </c>
    </row>
    <row r="47" spans="1:16" x14ac:dyDescent="0.25">
      <c r="A47" s="1" t="s">
        <v>302</v>
      </c>
      <c r="B47" s="1" t="s">
        <v>5</v>
      </c>
      <c r="C47" s="31">
        <v>6.41</v>
      </c>
      <c r="D47" s="31">
        <v>9.99</v>
      </c>
      <c r="E47" s="8" t="s">
        <v>38</v>
      </c>
      <c r="F47" s="8" t="s">
        <v>124</v>
      </c>
      <c r="G47" s="64">
        <v>1</v>
      </c>
      <c r="H47" s="57">
        <f t="shared" si="0"/>
        <v>9.99</v>
      </c>
      <c r="I47" s="2">
        <v>41947</v>
      </c>
    </row>
    <row r="48" spans="1:16" x14ac:dyDescent="0.25">
      <c r="A48" s="1" t="s">
        <v>303</v>
      </c>
      <c r="B48" s="1" t="s">
        <v>5</v>
      </c>
      <c r="C48" s="31">
        <v>9.6199999999999992</v>
      </c>
      <c r="D48" s="31">
        <v>18.22</v>
      </c>
      <c r="E48" s="8" t="s">
        <v>39</v>
      </c>
      <c r="F48" s="8" t="s">
        <v>121</v>
      </c>
      <c r="G48" s="64">
        <v>1</v>
      </c>
      <c r="H48" s="57">
        <f t="shared" si="0"/>
        <v>18.22</v>
      </c>
      <c r="I48" s="2">
        <v>41948</v>
      </c>
    </row>
    <row r="49" spans="1:16" x14ac:dyDescent="0.25">
      <c r="A49" s="1" t="s">
        <v>304</v>
      </c>
      <c r="B49" s="1" t="s">
        <v>5</v>
      </c>
      <c r="C49" s="31">
        <v>12.09</v>
      </c>
      <c r="D49" s="31">
        <v>28.52</v>
      </c>
      <c r="E49" s="8" t="s">
        <v>33</v>
      </c>
      <c r="F49" s="8" t="s">
        <v>132</v>
      </c>
      <c r="G49" s="64">
        <v>1</v>
      </c>
      <c r="H49" s="57">
        <f t="shared" si="0"/>
        <v>28.52</v>
      </c>
      <c r="I49" s="2">
        <v>41948</v>
      </c>
    </row>
    <row r="50" spans="1:16" x14ac:dyDescent="0.25">
      <c r="A50" s="1" t="s">
        <v>305</v>
      </c>
      <c r="B50" s="1" t="s">
        <v>245</v>
      </c>
      <c r="C50" s="32">
        <v>27.57</v>
      </c>
      <c r="D50" s="33">
        <v>33.379999999999995</v>
      </c>
      <c r="E50" s="19" t="s">
        <v>41</v>
      </c>
      <c r="F50" s="9" t="s">
        <v>139</v>
      </c>
      <c r="G50" s="64">
        <v>1</v>
      </c>
      <c r="H50" s="57">
        <f>SUM(D50:D51)</f>
        <v>64.5</v>
      </c>
      <c r="I50" s="2">
        <v>41949</v>
      </c>
      <c r="K50" s="1" t="s">
        <v>43</v>
      </c>
    </row>
    <row r="51" spans="1:16" x14ac:dyDescent="0.25">
      <c r="A51" s="1" t="s">
        <v>306</v>
      </c>
      <c r="B51" s="1" t="s">
        <v>245</v>
      </c>
      <c r="C51" s="34">
        <f>56.36-C50</f>
        <v>28.79</v>
      </c>
      <c r="D51" s="35">
        <v>31.12</v>
      </c>
      <c r="E51" s="20"/>
      <c r="F51" s="21" t="s">
        <v>140</v>
      </c>
      <c r="G51" s="64">
        <v>1</v>
      </c>
      <c r="I51" s="2"/>
    </row>
    <row r="52" spans="1:16" x14ac:dyDescent="0.25">
      <c r="A52" s="1" t="s">
        <v>307</v>
      </c>
      <c r="B52" s="1" t="s">
        <v>5</v>
      </c>
      <c r="C52" s="31">
        <v>10.83</v>
      </c>
      <c r="D52" s="31">
        <v>19.59</v>
      </c>
      <c r="E52" s="8" t="s">
        <v>40</v>
      </c>
      <c r="F52" s="8" t="s">
        <v>138</v>
      </c>
      <c r="G52" s="64">
        <v>1</v>
      </c>
      <c r="H52" s="57">
        <f t="shared" si="0"/>
        <v>19.59</v>
      </c>
      <c r="I52" s="2">
        <v>41949</v>
      </c>
    </row>
    <row r="53" spans="1:16" x14ac:dyDescent="0.25">
      <c r="A53" s="1" t="s">
        <v>308</v>
      </c>
      <c r="B53" s="1" t="s">
        <v>5</v>
      </c>
      <c r="C53" s="31">
        <v>21.03</v>
      </c>
      <c r="D53" s="31">
        <v>37.93</v>
      </c>
      <c r="E53" s="8" t="s">
        <v>45</v>
      </c>
      <c r="F53" s="8" t="s">
        <v>118</v>
      </c>
      <c r="G53" s="64">
        <v>1</v>
      </c>
      <c r="H53" s="57">
        <f t="shared" si="0"/>
        <v>37.93</v>
      </c>
      <c r="I53" s="2">
        <v>41949</v>
      </c>
    </row>
    <row r="54" spans="1:16" x14ac:dyDescent="0.25">
      <c r="A54" s="1" t="s">
        <v>309</v>
      </c>
      <c r="B54" s="1" t="s">
        <v>5</v>
      </c>
      <c r="C54" s="32">
        <v>7.49</v>
      </c>
      <c r="D54" s="33">
        <v>11.59</v>
      </c>
      <c r="E54" s="19" t="s">
        <v>499</v>
      </c>
      <c r="F54" s="9" t="s">
        <v>137</v>
      </c>
      <c r="G54" s="64">
        <v>1</v>
      </c>
      <c r="H54" s="57">
        <f>SUM(D54:D55)</f>
        <v>28.19</v>
      </c>
      <c r="I54" s="2">
        <v>41949</v>
      </c>
      <c r="K54" s="1" t="s">
        <v>483</v>
      </c>
    </row>
    <row r="55" spans="1:16" x14ac:dyDescent="0.25">
      <c r="A55" s="1" t="s">
        <v>310</v>
      </c>
      <c r="B55" s="1" t="s">
        <v>5</v>
      </c>
      <c r="C55" s="34">
        <v>12.93</v>
      </c>
      <c r="D55" s="35">
        <v>16.600000000000001</v>
      </c>
      <c r="E55" s="20"/>
      <c r="F55" s="21" t="s">
        <v>134</v>
      </c>
      <c r="G55" s="64">
        <v>1</v>
      </c>
      <c r="I55" s="2"/>
    </row>
    <row r="56" spans="1:16" x14ac:dyDescent="0.25">
      <c r="A56" s="1" t="s">
        <v>311</v>
      </c>
      <c r="B56" s="1" t="s">
        <v>5</v>
      </c>
      <c r="C56" s="31">
        <v>8.08</v>
      </c>
      <c r="D56" s="31">
        <v>14.99</v>
      </c>
      <c r="E56" s="8" t="s">
        <v>32</v>
      </c>
      <c r="F56" s="8" t="s">
        <v>108</v>
      </c>
      <c r="G56" s="64">
        <v>1</v>
      </c>
      <c r="H56" s="57">
        <f t="shared" si="0"/>
        <v>14.99</v>
      </c>
      <c r="I56" s="2">
        <v>41950</v>
      </c>
    </row>
    <row r="57" spans="1:16" x14ac:dyDescent="0.25">
      <c r="A57" s="1" t="s">
        <v>312</v>
      </c>
      <c r="B57" s="1" t="s">
        <v>5</v>
      </c>
      <c r="C57" s="31">
        <v>12.13</v>
      </c>
      <c r="D57" s="31">
        <v>28.52</v>
      </c>
      <c r="E57" s="8" t="s">
        <v>46</v>
      </c>
      <c r="F57" s="8" t="s">
        <v>132</v>
      </c>
      <c r="G57" s="64">
        <v>1</v>
      </c>
      <c r="H57" s="57">
        <f t="shared" si="0"/>
        <v>28.52</v>
      </c>
      <c r="I57" s="2">
        <v>41951</v>
      </c>
    </row>
    <row r="58" spans="1:16" x14ac:dyDescent="0.25">
      <c r="A58" s="1" t="s">
        <v>313</v>
      </c>
      <c r="B58" s="1" t="s">
        <v>5</v>
      </c>
      <c r="C58" s="31">
        <v>7.63</v>
      </c>
      <c r="D58" s="31">
        <v>11.59</v>
      </c>
      <c r="E58" s="8" t="s">
        <v>47</v>
      </c>
      <c r="F58" s="8" t="s">
        <v>137</v>
      </c>
      <c r="G58" s="64">
        <v>1</v>
      </c>
      <c r="H58" s="57">
        <f t="shared" si="0"/>
        <v>11.59</v>
      </c>
      <c r="I58" s="2">
        <v>41953</v>
      </c>
    </row>
    <row r="59" spans="1:16" x14ac:dyDescent="0.25">
      <c r="A59" s="1" t="s">
        <v>314</v>
      </c>
      <c r="B59" s="1" t="s">
        <v>5</v>
      </c>
      <c r="C59" s="31">
        <v>12.87</v>
      </c>
      <c r="D59" s="31">
        <v>28.52</v>
      </c>
      <c r="E59" s="8" t="s">
        <v>48</v>
      </c>
      <c r="F59" s="8" t="s">
        <v>131</v>
      </c>
      <c r="G59" s="64">
        <v>1</v>
      </c>
      <c r="H59" s="57">
        <f t="shared" si="0"/>
        <v>28.52</v>
      </c>
      <c r="I59" s="2">
        <v>41954</v>
      </c>
    </row>
    <row r="60" spans="1:16" x14ac:dyDescent="0.25">
      <c r="A60" s="1" t="s">
        <v>315</v>
      </c>
      <c r="B60" s="1" t="s">
        <v>244</v>
      </c>
      <c r="C60" s="31">
        <v>12.39</v>
      </c>
      <c r="D60" s="31">
        <v>27.37</v>
      </c>
      <c r="E60" s="8" t="s">
        <v>49</v>
      </c>
      <c r="F60" s="8" t="s">
        <v>136</v>
      </c>
      <c r="G60" s="64">
        <v>1</v>
      </c>
      <c r="H60" s="57">
        <f t="shared" si="0"/>
        <v>27.37</v>
      </c>
      <c r="I60" s="2">
        <v>41954</v>
      </c>
    </row>
    <row r="61" spans="1:16" x14ac:dyDescent="0.25">
      <c r="A61" s="1" t="s">
        <v>316</v>
      </c>
      <c r="B61" s="1" t="s">
        <v>5</v>
      </c>
      <c r="C61" s="31">
        <v>12.9</v>
      </c>
      <c r="D61" s="31">
        <v>19.96</v>
      </c>
      <c r="E61" s="8" t="s">
        <v>50</v>
      </c>
      <c r="F61" s="8" t="s">
        <v>124</v>
      </c>
      <c r="G61" s="64">
        <v>1</v>
      </c>
      <c r="H61" s="57">
        <f t="shared" si="0"/>
        <v>19.96</v>
      </c>
      <c r="I61" s="2">
        <v>41955</v>
      </c>
      <c r="K61" s="1" t="s">
        <v>484</v>
      </c>
      <c r="M61" s="43" t="s">
        <v>103</v>
      </c>
      <c r="N61" s="52">
        <v>17.399999999999999</v>
      </c>
      <c r="O61" s="44" t="s">
        <v>103</v>
      </c>
      <c r="P61" s="45" t="s">
        <v>103</v>
      </c>
    </row>
    <row r="62" spans="1:16" x14ac:dyDescent="0.25">
      <c r="A62" s="1" t="s">
        <v>317</v>
      </c>
      <c r="B62" s="1" t="s">
        <v>5</v>
      </c>
      <c r="C62" s="31">
        <v>16.12</v>
      </c>
      <c r="D62" s="31">
        <v>31.12</v>
      </c>
      <c r="E62" s="8" t="s">
        <v>33</v>
      </c>
      <c r="F62" s="8" t="s">
        <v>127</v>
      </c>
      <c r="G62" s="64">
        <v>1</v>
      </c>
      <c r="H62" s="57">
        <f t="shared" si="0"/>
        <v>31.12</v>
      </c>
      <c r="I62" s="2">
        <v>41956</v>
      </c>
    </row>
    <row r="63" spans="1:16" x14ac:dyDescent="0.25">
      <c r="A63" s="1" t="s">
        <v>318</v>
      </c>
      <c r="B63" s="1" t="s">
        <v>5</v>
      </c>
      <c r="C63" s="31">
        <v>16.63</v>
      </c>
      <c r="D63" s="31">
        <v>35.950000000000003</v>
      </c>
      <c r="E63" s="8" t="s">
        <v>51</v>
      </c>
      <c r="F63" s="8" t="s">
        <v>114</v>
      </c>
      <c r="G63" s="64">
        <v>1</v>
      </c>
      <c r="H63" s="57">
        <f t="shared" si="0"/>
        <v>35.950000000000003</v>
      </c>
      <c r="I63" s="2">
        <v>41960</v>
      </c>
      <c r="K63" s="1" t="s">
        <v>485</v>
      </c>
      <c r="L63" s="42">
        <v>18.34</v>
      </c>
      <c r="M63" s="44" t="s">
        <v>89</v>
      </c>
      <c r="N63" s="52">
        <f>D63</f>
        <v>35.950000000000003</v>
      </c>
      <c r="O63" s="44" t="s">
        <v>89</v>
      </c>
      <c r="P63" s="45" t="s">
        <v>89</v>
      </c>
    </row>
    <row r="64" spans="1:16" x14ac:dyDescent="0.25">
      <c r="A64" s="1" t="s">
        <v>319</v>
      </c>
      <c r="B64" s="1" t="s">
        <v>5</v>
      </c>
      <c r="C64" s="31">
        <v>9.59</v>
      </c>
      <c r="D64" s="31">
        <v>19.13</v>
      </c>
      <c r="E64" s="8" t="s">
        <v>52</v>
      </c>
      <c r="F64" s="8" t="s">
        <v>135</v>
      </c>
      <c r="G64" s="64">
        <v>1</v>
      </c>
      <c r="H64" s="57">
        <f t="shared" si="0"/>
        <v>19.13</v>
      </c>
      <c r="I64" s="2">
        <v>41960</v>
      </c>
      <c r="K64" s="1" t="s">
        <v>486</v>
      </c>
    </row>
    <row r="65" spans="1:18" x14ac:dyDescent="0.25">
      <c r="A65" s="1" t="s">
        <v>320</v>
      </c>
      <c r="B65" s="1" t="s">
        <v>5</v>
      </c>
      <c r="C65" s="31">
        <v>17.52</v>
      </c>
      <c r="D65" s="31">
        <v>36.82</v>
      </c>
      <c r="E65" s="8" t="s">
        <v>53</v>
      </c>
      <c r="F65" s="8" t="s">
        <v>113</v>
      </c>
      <c r="G65" s="64">
        <v>1</v>
      </c>
      <c r="H65" s="57">
        <f t="shared" si="0"/>
        <v>36.82</v>
      </c>
      <c r="I65" s="2">
        <v>41962</v>
      </c>
    </row>
    <row r="66" spans="1:18" x14ac:dyDescent="0.25">
      <c r="A66" s="1" t="s">
        <v>321</v>
      </c>
      <c r="B66" s="1" t="s">
        <v>5</v>
      </c>
      <c r="C66" s="31">
        <v>14.97</v>
      </c>
      <c r="D66" s="31">
        <v>27.79</v>
      </c>
      <c r="E66" s="8" t="s">
        <v>251</v>
      </c>
      <c r="F66" s="8" t="s">
        <v>130</v>
      </c>
      <c r="G66" s="64">
        <v>1</v>
      </c>
      <c r="H66" s="57">
        <f t="shared" si="0"/>
        <v>27.79</v>
      </c>
      <c r="I66" s="2">
        <v>41963</v>
      </c>
      <c r="K66" s="1" t="s">
        <v>487</v>
      </c>
      <c r="L66" s="42">
        <v>14.98</v>
      </c>
      <c r="M66" s="43" t="s">
        <v>89</v>
      </c>
      <c r="N66" s="52">
        <f>D66</f>
        <v>27.79</v>
      </c>
      <c r="O66" s="44" t="s">
        <v>89</v>
      </c>
      <c r="P66" s="45" t="s">
        <v>89</v>
      </c>
    </row>
    <row r="67" spans="1:18" x14ac:dyDescent="0.25">
      <c r="A67" s="1" t="s">
        <v>322</v>
      </c>
      <c r="B67" s="1" t="s">
        <v>5</v>
      </c>
      <c r="C67" s="31">
        <v>7.72</v>
      </c>
      <c r="D67" s="31">
        <v>14.99</v>
      </c>
      <c r="E67" s="8" t="s">
        <v>54</v>
      </c>
      <c r="F67" s="8" t="s">
        <v>108</v>
      </c>
      <c r="G67" s="64">
        <v>1</v>
      </c>
      <c r="H67" s="57">
        <f t="shared" ref="H67:H130" si="1">G:G*D:D</f>
        <v>14.99</v>
      </c>
      <c r="I67" s="2">
        <v>41963</v>
      </c>
    </row>
    <row r="68" spans="1:18" x14ac:dyDescent="0.25">
      <c r="A68" s="1" t="s">
        <v>323</v>
      </c>
      <c r="B68" s="1" t="s">
        <v>5</v>
      </c>
      <c r="C68" s="31">
        <v>10.08</v>
      </c>
      <c r="D68" s="31">
        <v>16.600000000000001</v>
      </c>
      <c r="E68" s="8" t="s">
        <v>55</v>
      </c>
      <c r="F68" s="8" t="s">
        <v>134</v>
      </c>
      <c r="G68" s="64">
        <v>1</v>
      </c>
      <c r="H68" s="57">
        <f t="shared" si="1"/>
        <v>16.600000000000001</v>
      </c>
      <c r="I68" s="2">
        <v>41967</v>
      </c>
    </row>
    <row r="69" spans="1:18" x14ac:dyDescent="0.25">
      <c r="A69" s="1" t="s">
        <v>324</v>
      </c>
      <c r="B69" s="1" t="s">
        <v>5</v>
      </c>
      <c r="C69" s="31">
        <v>14.11</v>
      </c>
      <c r="D69" s="31">
        <v>26.4</v>
      </c>
      <c r="E69" s="8" t="s">
        <v>56</v>
      </c>
      <c r="F69" s="8" t="s">
        <v>110</v>
      </c>
      <c r="G69" s="64">
        <v>1</v>
      </c>
      <c r="H69" s="57">
        <f t="shared" si="1"/>
        <v>26.4</v>
      </c>
      <c r="I69" s="2">
        <v>41967</v>
      </c>
    </row>
    <row r="70" spans="1:18" x14ac:dyDescent="0.25">
      <c r="A70" s="1" t="s">
        <v>325</v>
      </c>
      <c r="B70" s="1" t="s">
        <v>244</v>
      </c>
      <c r="C70" s="31">
        <v>14.97</v>
      </c>
      <c r="D70" s="31">
        <v>25</v>
      </c>
      <c r="E70" s="10">
        <v>37097</v>
      </c>
      <c r="F70" s="8" t="s">
        <v>130</v>
      </c>
      <c r="G70" s="64">
        <v>1</v>
      </c>
      <c r="H70" s="57">
        <f t="shared" si="1"/>
        <v>25</v>
      </c>
      <c r="I70" s="2">
        <v>41967</v>
      </c>
      <c r="K70" s="1" t="s">
        <v>59</v>
      </c>
      <c r="L70" s="42">
        <v>14.9</v>
      </c>
      <c r="M70" s="43" t="s">
        <v>89</v>
      </c>
      <c r="N70" s="52">
        <f>D70</f>
        <v>25</v>
      </c>
      <c r="O70" s="44" t="s">
        <v>247</v>
      </c>
      <c r="P70" s="45" t="s">
        <v>89</v>
      </c>
    </row>
    <row r="71" spans="1:18" x14ac:dyDescent="0.25">
      <c r="A71" s="1" t="s">
        <v>326</v>
      </c>
      <c r="B71" s="1" t="s">
        <v>5</v>
      </c>
      <c r="C71" s="31">
        <v>14.97</v>
      </c>
      <c r="D71" s="31">
        <v>27.79</v>
      </c>
      <c r="E71" s="8" t="s">
        <v>27</v>
      </c>
      <c r="F71" s="8" t="s">
        <v>130</v>
      </c>
      <c r="G71" s="64">
        <v>1</v>
      </c>
      <c r="H71" s="57">
        <f t="shared" si="1"/>
        <v>27.79</v>
      </c>
      <c r="I71" s="2">
        <v>41967</v>
      </c>
      <c r="K71" s="1" t="s">
        <v>80</v>
      </c>
      <c r="L71" s="42">
        <v>15.34</v>
      </c>
      <c r="M71" s="43" t="s">
        <v>89</v>
      </c>
      <c r="N71" s="52">
        <f>D71</f>
        <v>27.79</v>
      </c>
      <c r="O71" s="44" t="s">
        <v>89</v>
      </c>
      <c r="P71" s="45" t="s">
        <v>89</v>
      </c>
    </row>
    <row r="72" spans="1:18" x14ac:dyDescent="0.25">
      <c r="A72" s="1" t="s">
        <v>327</v>
      </c>
      <c r="B72" s="1" t="s">
        <v>5</v>
      </c>
      <c r="C72" s="31">
        <v>20.85</v>
      </c>
      <c r="D72" s="31">
        <v>38.28</v>
      </c>
      <c r="E72" s="8" t="s">
        <v>57</v>
      </c>
      <c r="F72" s="8" t="s">
        <v>118</v>
      </c>
      <c r="G72" s="64">
        <v>1</v>
      </c>
      <c r="H72" s="57">
        <f t="shared" si="1"/>
        <v>38.28</v>
      </c>
      <c r="I72" s="2">
        <v>41969</v>
      </c>
      <c r="K72" s="1" t="s">
        <v>488</v>
      </c>
      <c r="L72" s="50">
        <v>23.07</v>
      </c>
      <c r="M72" s="51" t="s">
        <v>89</v>
      </c>
      <c r="N72" s="54">
        <f>D72</f>
        <v>38.28</v>
      </c>
      <c r="O72" s="44" t="s">
        <v>89</v>
      </c>
      <c r="P72" s="45" t="s">
        <v>89</v>
      </c>
    </row>
    <row r="73" spans="1:18" x14ac:dyDescent="0.25">
      <c r="A73" s="1" t="s">
        <v>328</v>
      </c>
      <c r="B73" s="1" t="s">
        <v>5</v>
      </c>
      <c r="C73" s="31">
        <v>16.420000000000002</v>
      </c>
      <c r="D73" s="31">
        <v>34.79</v>
      </c>
      <c r="E73" s="8" t="s">
        <v>29</v>
      </c>
      <c r="F73" s="8" t="s">
        <v>114</v>
      </c>
      <c r="G73" s="64">
        <v>1</v>
      </c>
      <c r="H73" s="57">
        <f t="shared" si="1"/>
        <v>34.79</v>
      </c>
      <c r="I73" s="2">
        <v>41969</v>
      </c>
    </row>
    <row r="74" spans="1:18" x14ac:dyDescent="0.25">
      <c r="A74" s="1" t="s">
        <v>329</v>
      </c>
      <c r="B74" s="1" t="s">
        <v>244</v>
      </c>
      <c r="C74" s="31">
        <v>20.66</v>
      </c>
      <c r="D74" s="31">
        <v>37.630000000000003</v>
      </c>
      <c r="E74" s="8" t="s">
        <v>58</v>
      </c>
      <c r="F74" s="8" t="s">
        <v>133</v>
      </c>
      <c r="G74" s="64">
        <v>1</v>
      </c>
      <c r="H74" s="57">
        <f t="shared" si="1"/>
        <v>37.630000000000003</v>
      </c>
      <c r="I74" s="2">
        <v>41969</v>
      </c>
      <c r="K74" s="1" t="s">
        <v>79</v>
      </c>
    </row>
    <row r="75" spans="1:18" x14ac:dyDescent="0.25">
      <c r="A75" s="1" t="s">
        <v>330</v>
      </c>
      <c r="B75" s="1" t="s">
        <v>5</v>
      </c>
      <c r="C75" s="31">
        <v>11.06</v>
      </c>
      <c r="D75" s="31">
        <v>28.52</v>
      </c>
      <c r="E75" s="8" t="s">
        <v>27</v>
      </c>
      <c r="F75" s="8" t="s">
        <v>132</v>
      </c>
      <c r="G75" s="64">
        <v>1</v>
      </c>
      <c r="H75" s="57">
        <f t="shared" si="1"/>
        <v>28.52</v>
      </c>
      <c r="I75" s="2">
        <v>41970</v>
      </c>
      <c r="K75" s="1" t="s">
        <v>493</v>
      </c>
    </row>
    <row r="76" spans="1:18" x14ac:dyDescent="0.25">
      <c r="A76" s="1" t="s">
        <v>331</v>
      </c>
      <c r="B76" s="1" t="s">
        <v>5</v>
      </c>
      <c r="C76" s="31">
        <v>7.4</v>
      </c>
      <c r="D76" s="31">
        <v>14.99</v>
      </c>
      <c r="E76" s="8" t="s">
        <v>60</v>
      </c>
      <c r="F76" s="8" t="s">
        <v>108</v>
      </c>
      <c r="G76" s="64">
        <v>1</v>
      </c>
      <c r="H76" s="57">
        <f t="shared" si="1"/>
        <v>14.99</v>
      </c>
      <c r="I76" s="2">
        <v>41971</v>
      </c>
      <c r="K76" s="1" t="s">
        <v>82</v>
      </c>
    </row>
    <row r="77" spans="1:18" x14ac:dyDescent="0.25">
      <c r="A77" s="1" t="s">
        <v>332</v>
      </c>
      <c r="B77" s="1" t="s">
        <v>5</v>
      </c>
      <c r="C77" s="31">
        <v>12.88</v>
      </c>
      <c r="D77" s="31">
        <v>28.52</v>
      </c>
      <c r="E77" s="8" t="s">
        <v>27</v>
      </c>
      <c r="F77" s="8" t="s">
        <v>131</v>
      </c>
      <c r="G77" s="64">
        <v>1</v>
      </c>
      <c r="H77" s="57">
        <f t="shared" si="1"/>
        <v>28.52</v>
      </c>
      <c r="I77" s="2">
        <v>41972</v>
      </c>
    </row>
    <row r="78" spans="1:18" x14ac:dyDescent="0.25">
      <c r="A78" s="1" t="s">
        <v>333</v>
      </c>
      <c r="B78" s="1" t="s">
        <v>5</v>
      </c>
      <c r="C78" s="31">
        <v>14.97</v>
      </c>
      <c r="D78" s="31">
        <v>27.79</v>
      </c>
      <c r="E78" s="8" t="s">
        <v>61</v>
      </c>
      <c r="F78" s="8" t="s">
        <v>130</v>
      </c>
      <c r="G78" s="64">
        <v>1</v>
      </c>
      <c r="H78" s="57">
        <f t="shared" si="1"/>
        <v>27.79</v>
      </c>
      <c r="I78" s="2">
        <v>41973</v>
      </c>
      <c r="K78" s="1" t="s">
        <v>489</v>
      </c>
      <c r="L78" s="42">
        <v>15.450000000000001</v>
      </c>
      <c r="M78" s="43" t="s">
        <v>89</v>
      </c>
      <c r="N78" s="52">
        <f>D78</f>
        <v>27.79</v>
      </c>
      <c r="O78" s="44" t="s">
        <v>89</v>
      </c>
      <c r="P78" s="45" t="s">
        <v>89</v>
      </c>
    </row>
    <row r="79" spans="1:18" x14ac:dyDescent="0.25">
      <c r="A79" s="1" t="s">
        <v>334</v>
      </c>
      <c r="B79" s="1" t="s">
        <v>244</v>
      </c>
      <c r="C79" s="32">
        <v>31.54</v>
      </c>
      <c r="D79" s="33">
        <v>50.32</v>
      </c>
      <c r="E79" s="19" t="s">
        <v>62</v>
      </c>
      <c r="F79" s="9" t="s">
        <v>117</v>
      </c>
      <c r="G79" s="64">
        <v>1</v>
      </c>
      <c r="H79" s="57">
        <f>SUM(D79:D80)</f>
        <v>60.68</v>
      </c>
      <c r="I79" s="2">
        <v>41975</v>
      </c>
      <c r="K79" s="10" t="s">
        <v>490</v>
      </c>
      <c r="L79" s="42">
        <v>33.380000000000003</v>
      </c>
      <c r="M79" s="43" t="s">
        <v>89</v>
      </c>
      <c r="N79" s="52">
        <f>D79</f>
        <v>50.32</v>
      </c>
      <c r="O79" s="44" t="s">
        <v>247</v>
      </c>
      <c r="P79" s="45" t="s">
        <v>89</v>
      </c>
      <c r="Q79" s="6"/>
      <c r="R79" s="6"/>
    </row>
    <row r="80" spans="1:18" x14ac:dyDescent="0.25">
      <c r="A80" s="1" t="s">
        <v>335</v>
      </c>
      <c r="B80" s="1" t="s">
        <v>244</v>
      </c>
      <c r="C80" s="34">
        <v>8.11</v>
      </c>
      <c r="D80" s="35">
        <v>10.36</v>
      </c>
      <c r="E80" s="20"/>
      <c r="F80" s="21" t="s">
        <v>108</v>
      </c>
      <c r="G80" s="64">
        <v>1</v>
      </c>
      <c r="I80" s="2"/>
    </row>
    <row r="81" spans="1:16" x14ac:dyDescent="0.25">
      <c r="A81" s="1" t="s">
        <v>336</v>
      </c>
      <c r="B81" s="1" t="s">
        <v>244</v>
      </c>
      <c r="C81" s="31">
        <v>16.829999999999998</v>
      </c>
      <c r="D81" s="31">
        <v>33.39</v>
      </c>
      <c r="E81" s="8" t="s">
        <v>63</v>
      </c>
      <c r="F81" s="8" t="s">
        <v>113</v>
      </c>
      <c r="G81" s="64">
        <v>1</v>
      </c>
      <c r="H81" s="57">
        <f t="shared" si="1"/>
        <v>33.39</v>
      </c>
      <c r="I81" s="2">
        <v>41983</v>
      </c>
      <c r="K81" s="1" t="s">
        <v>64</v>
      </c>
    </row>
    <row r="82" spans="1:16" x14ac:dyDescent="0.25">
      <c r="A82" s="1" t="s">
        <v>337</v>
      </c>
      <c r="B82" s="1" t="s">
        <v>5</v>
      </c>
      <c r="C82" s="31">
        <v>16.829999999999998</v>
      </c>
      <c r="D82" s="31">
        <v>33.39</v>
      </c>
      <c r="E82" s="8" t="s">
        <v>65</v>
      </c>
      <c r="F82" s="8" t="s">
        <v>113</v>
      </c>
      <c r="G82" s="64">
        <v>1</v>
      </c>
      <c r="H82" s="57">
        <f t="shared" si="1"/>
        <v>33.39</v>
      </c>
      <c r="I82" s="2">
        <v>41986</v>
      </c>
      <c r="K82" s="1" t="s">
        <v>83</v>
      </c>
      <c r="L82" s="42">
        <v>16.89</v>
      </c>
      <c r="M82" s="43" t="s">
        <v>89</v>
      </c>
      <c r="N82" s="52">
        <f>D82</f>
        <v>33.39</v>
      </c>
      <c r="O82" s="44" t="s">
        <v>89</v>
      </c>
      <c r="P82" s="45" t="s">
        <v>89</v>
      </c>
    </row>
    <row r="83" spans="1:16" x14ac:dyDescent="0.25">
      <c r="A83" s="1" t="s">
        <v>338</v>
      </c>
      <c r="B83" s="1" t="s">
        <v>5</v>
      </c>
      <c r="C83" s="31">
        <v>28.51</v>
      </c>
      <c r="D83" s="31">
        <v>41.99</v>
      </c>
      <c r="E83" s="8" t="s">
        <v>66</v>
      </c>
      <c r="F83" s="8" t="s">
        <v>129</v>
      </c>
      <c r="G83" s="64">
        <v>1</v>
      </c>
      <c r="H83" s="57">
        <f t="shared" si="1"/>
        <v>41.99</v>
      </c>
      <c r="I83" s="2">
        <v>41986</v>
      </c>
    </row>
    <row r="84" spans="1:16" x14ac:dyDescent="0.25">
      <c r="A84" s="1" t="s">
        <v>339</v>
      </c>
      <c r="B84" s="1" t="s">
        <v>246</v>
      </c>
      <c r="F84" s="8" t="s">
        <v>100</v>
      </c>
      <c r="G84" s="64">
        <v>1</v>
      </c>
      <c r="H84" s="57">
        <v>32.14</v>
      </c>
      <c r="K84" s="1" t="s">
        <v>248</v>
      </c>
    </row>
    <row r="85" spans="1:16" x14ac:dyDescent="0.25">
      <c r="A85" s="1" t="s">
        <v>340</v>
      </c>
      <c r="B85" s="1" t="s">
        <v>5</v>
      </c>
      <c r="C85" s="31">
        <v>14.41</v>
      </c>
      <c r="D85" s="31">
        <v>33.39</v>
      </c>
      <c r="E85" s="8" t="s">
        <v>67</v>
      </c>
      <c r="F85" s="8" t="s">
        <v>113</v>
      </c>
      <c r="G85" s="64">
        <v>1</v>
      </c>
      <c r="H85" s="57">
        <f t="shared" si="1"/>
        <v>33.39</v>
      </c>
      <c r="I85" s="2">
        <v>41988</v>
      </c>
      <c r="K85" s="1" t="s">
        <v>92</v>
      </c>
      <c r="L85" s="42">
        <v>14.17</v>
      </c>
      <c r="M85" s="43" t="s">
        <v>89</v>
      </c>
      <c r="N85" s="52">
        <f>D85</f>
        <v>33.39</v>
      </c>
      <c r="O85" s="44" t="s">
        <v>89</v>
      </c>
      <c r="P85" s="45" t="s">
        <v>89</v>
      </c>
    </row>
    <row r="86" spans="1:16" x14ac:dyDescent="0.25">
      <c r="A86" s="1" t="s">
        <v>341</v>
      </c>
      <c r="B86" s="1" t="s">
        <v>5</v>
      </c>
      <c r="C86" s="31">
        <v>16.760000000000002</v>
      </c>
      <c r="D86" s="31">
        <v>33.39</v>
      </c>
      <c r="E86" s="8" t="s">
        <v>69</v>
      </c>
      <c r="F86" s="8" t="s">
        <v>113</v>
      </c>
      <c r="G86" s="64">
        <v>1</v>
      </c>
      <c r="H86" s="57">
        <f t="shared" si="1"/>
        <v>33.39</v>
      </c>
      <c r="I86" s="2">
        <v>41988</v>
      </c>
      <c r="K86" s="1" t="s">
        <v>84</v>
      </c>
      <c r="L86" s="42">
        <v>8.8699999999999992</v>
      </c>
      <c r="M86" s="43" t="s">
        <v>89</v>
      </c>
      <c r="N86" s="52">
        <f>D86</f>
        <v>33.39</v>
      </c>
      <c r="O86" s="44" t="s">
        <v>89</v>
      </c>
      <c r="P86" s="45" t="s">
        <v>89</v>
      </c>
    </row>
    <row r="87" spans="1:16" x14ac:dyDescent="0.25">
      <c r="A87" s="1" t="s">
        <v>342</v>
      </c>
      <c r="B87" s="1" t="s">
        <v>5</v>
      </c>
      <c r="C87" s="31">
        <v>24.1</v>
      </c>
      <c r="D87" s="31">
        <v>44.06</v>
      </c>
      <c r="E87" s="8" t="s">
        <v>68</v>
      </c>
      <c r="F87" s="8" t="s">
        <v>128</v>
      </c>
      <c r="G87" s="64">
        <v>1</v>
      </c>
      <c r="H87" s="57">
        <f t="shared" si="1"/>
        <v>44.06</v>
      </c>
      <c r="I87" s="2">
        <v>41988</v>
      </c>
    </row>
    <row r="88" spans="1:16" x14ac:dyDescent="0.25">
      <c r="A88" s="1" t="s">
        <v>343</v>
      </c>
      <c r="B88" s="1" t="s">
        <v>5</v>
      </c>
      <c r="C88" s="31">
        <v>12.22</v>
      </c>
      <c r="D88" s="31">
        <v>20.95</v>
      </c>
      <c r="E88" s="8" t="s">
        <v>27</v>
      </c>
      <c r="F88" s="8" t="s">
        <v>120</v>
      </c>
      <c r="G88" s="64">
        <v>1</v>
      </c>
      <c r="H88" s="57">
        <f t="shared" si="1"/>
        <v>20.95</v>
      </c>
      <c r="I88" s="2">
        <v>41990</v>
      </c>
      <c r="K88" s="1" t="s">
        <v>102</v>
      </c>
      <c r="L88" s="42">
        <v>12.37</v>
      </c>
      <c r="M88" s="43" t="s">
        <v>89</v>
      </c>
      <c r="N88" s="52">
        <f>D88</f>
        <v>20.95</v>
      </c>
      <c r="O88" s="44" t="s">
        <v>103</v>
      </c>
      <c r="P88" s="45" t="s">
        <v>89</v>
      </c>
    </row>
    <row r="89" spans="1:16" x14ac:dyDescent="0.25">
      <c r="A89" s="1" t="s">
        <v>344</v>
      </c>
      <c r="B89" s="1" t="s">
        <v>5</v>
      </c>
      <c r="C89" s="31">
        <v>14.57</v>
      </c>
      <c r="D89" s="31">
        <v>31.12</v>
      </c>
      <c r="E89" s="8" t="s">
        <v>70</v>
      </c>
      <c r="F89" s="8" t="s">
        <v>125</v>
      </c>
      <c r="G89" s="64">
        <v>1</v>
      </c>
      <c r="H89" s="57">
        <f t="shared" si="1"/>
        <v>31.12</v>
      </c>
      <c r="I89" s="2">
        <v>41991</v>
      </c>
      <c r="K89" s="1" t="s">
        <v>494</v>
      </c>
    </row>
    <row r="90" spans="1:16" x14ac:dyDescent="0.25">
      <c r="A90" s="1" t="s">
        <v>345</v>
      </c>
      <c r="B90" s="1" t="s">
        <v>5</v>
      </c>
      <c r="C90" s="31">
        <v>9.7200000000000006</v>
      </c>
      <c r="D90" s="31">
        <v>14.99</v>
      </c>
      <c r="E90" s="8" t="s">
        <v>71</v>
      </c>
      <c r="F90" s="1" t="s">
        <v>108</v>
      </c>
      <c r="G90" s="64">
        <v>1</v>
      </c>
      <c r="H90" s="57">
        <f t="shared" si="1"/>
        <v>14.99</v>
      </c>
      <c r="I90" s="2">
        <v>41992</v>
      </c>
    </row>
    <row r="91" spans="1:16" x14ac:dyDescent="0.25">
      <c r="A91" s="1" t="s">
        <v>346</v>
      </c>
      <c r="B91" s="1" t="s">
        <v>5</v>
      </c>
      <c r="C91" s="31">
        <v>16.350000000000001</v>
      </c>
      <c r="D91" s="31">
        <v>35.950000000000003</v>
      </c>
      <c r="E91" s="8" t="s">
        <v>27</v>
      </c>
      <c r="F91" s="8" t="s">
        <v>115</v>
      </c>
      <c r="G91" s="64">
        <v>1</v>
      </c>
      <c r="H91" s="57">
        <f t="shared" si="1"/>
        <v>35.950000000000003</v>
      </c>
      <c r="I91" s="2">
        <v>41995</v>
      </c>
      <c r="K91" s="1" t="s">
        <v>94</v>
      </c>
      <c r="M91" s="44" t="s">
        <v>103</v>
      </c>
      <c r="N91" s="52">
        <f>D91</f>
        <v>35.950000000000003</v>
      </c>
      <c r="O91" s="44" t="s">
        <v>89</v>
      </c>
      <c r="P91" s="45" t="s">
        <v>89</v>
      </c>
    </row>
    <row r="92" spans="1:16" x14ac:dyDescent="0.25">
      <c r="A92" s="1" t="s">
        <v>347</v>
      </c>
      <c r="B92" s="1" t="s">
        <v>5</v>
      </c>
      <c r="C92" s="31">
        <v>7.26</v>
      </c>
      <c r="D92" s="31">
        <v>14.99</v>
      </c>
      <c r="E92" s="8" t="s">
        <v>72</v>
      </c>
      <c r="F92" s="1" t="s">
        <v>108</v>
      </c>
      <c r="G92" s="64">
        <v>1</v>
      </c>
      <c r="H92" s="57">
        <f t="shared" si="1"/>
        <v>14.99</v>
      </c>
      <c r="I92" s="2">
        <v>41996</v>
      </c>
      <c r="K92" s="1" t="s">
        <v>495</v>
      </c>
    </row>
    <row r="93" spans="1:16" x14ac:dyDescent="0.25">
      <c r="A93" s="1" t="s">
        <v>348</v>
      </c>
      <c r="B93" s="1" t="s">
        <v>5</v>
      </c>
      <c r="C93" s="31">
        <v>14.36</v>
      </c>
      <c r="D93" s="31">
        <v>32.729999999999997</v>
      </c>
      <c r="E93" s="8" t="s">
        <v>73</v>
      </c>
      <c r="F93" s="8" t="s">
        <v>127</v>
      </c>
      <c r="G93" s="64">
        <v>1</v>
      </c>
      <c r="H93" s="57">
        <f t="shared" si="1"/>
        <v>32.729999999999997</v>
      </c>
      <c r="I93" s="2">
        <v>41997</v>
      </c>
    </row>
    <row r="94" spans="1:16" x14ac:dyDescent="0.25">
      <c r="A94" s="1" t="s">
        <v>349</v>
      </c>
      <c r="B94" s="5" t="s">
        <v>5</v>
      </c>
      <c r="C94" s="32">
        <v>11.059999999999999</v>
      </c>
      <c r="D94" s="33">
        <v>31.209999999999997</v>
      </c>
      <c r="E94" s="23">
        <v>90146</v>
      </c>
      <c r="F94" s="29" t="s">
        <v>126</v>
      </c>
      <c r="G94" s="64">
        <v>1</v>
      </c>
      <c r="H94" s="57">
        <f>SUM(D94:D95)</f>
        <v>62.33</v>
      </c>
      <c r="I94" s="12">
        <v>41997</v>
      </c>
      <c r="K94" s="5"/>
    </row>
    <row r="95" spans="1:16" x14ac:dyDescent="0.25">
      <c r="A95" s="1" t="s">
        <v>350</v>
      </c>
      <c r="B95" s="5" t="s">
        <v>5</v>
      </c>
      <c r="C95" s="34">
        <v>14.57</v>
      </c>
      <c r="D95" s="35">
        <v>31.12</v>
      </c>
      <c r="E95" s="20"/>
      <c r="F95" s="21" t="s">
        <v>125</v>
      </c>
      <c r="G95" s="64">
        <v>1</v>
      </c>
      <c r="I95" s="12"/>
      <c r="K95" s="28"/>
    </row>
    <row r="96" spans="1:16" x14ac:dyDescent="0.25">
      <c r="A96" s="1" t="s">
        <v>351</v>
      </c>
      <c r="B96" s="5" t="s">
        <v>5</v>
      </c>
      <c r="C96" s="37">
        <v>12.36</v>
      </c>
      <c r="D96" s="37">
        <v>26.4</v>
      </c>
      <c r="E96" s="11" t="s">
        <v>74</v>
      </c>
      <c r="F96" s="8" t="s">
        <v>110</v>
      </c>
      <c r="G96" s="64">
        <v>1</v>
      </c>
      <c r="H96" s="57">
        <f t="shared" si="1"/>
        <v>26.4</v>
      </c>
      <c r="I96" s="12">
        <v>42000</v>
      </c>
      <c r="K96" s="5"/>
    </row>
    <row r="97" spans="1:16" x14ac:dyDescent="0.25">
      <c r="A97" s="1" t="s">
        <v>352</v>
      </c>
      <c r="B97" s="5" t="s">
        <v>5</v>
      </c>
      <c r="C97" s="37">
        <v>12.36</v>
      </c>
      <c r="D97" s="37">
        <v>26.4</v>
      </c>
      <c r="E97" s="8" t="s">
        <v>75</v>
      </c>
      <c r="F97" s="8" t="s">
        <v>110</v>
      </c>
      <c r="G97" s="64">
        <v>1</v>
      </c>
      <c r="H97" s="57">
        <f t="shared" si="1"/>
        <v>26.4</v>
      </c>
      <c r="I97" s="12">
        <v>42000</v>
      </c>
    </row>
    <row r="98" spans="1:16" x14ac:dyDescent="0.25">
      <c r="A98" s="1" t="s">
        <v>353</v>
      </c>
      <c r="B98" s="5" t="s">
        <v>5</v>
      </c>
      <c r="C98" s="31">
        <v>17.809999999999999</v>
      </c>
      <c r="D98" s="31">
        <v>33.39</v>
      </c>
      <c r="E98" s="8" t="s">
        <v>76</v>
      </c>
      <c r="F98" s="8" t="s">
        <v>113</v>
      </c>
      <c r="G98" s="64">
        <v>1</v>
      </c>
      <c r="H98" s="57">
        <f t="shared" si="1"/>
        <v>33.39</v>
      </c>
      <c r="I98" s="12">
        <v>42000</v>
      </c>
      <c r="K98" s="1" t="s">
        <v>94</v>
      </c>
      <c r="L98" s="42">
        <v>19.29</v>
      </c>
      <c r="M98" s="44" t="s">
        <v>89</v>
      </c>
      <c r="N98" s="52">
        <f>D98</f>
        <v>33.39</v>
      </c>
      <c r="O98" s="44" t="s">
        <v>89</v>
      </c>
      <c r="P98" s="45" t="s">
        <v>89</v>
      </c>
    </row>
    <row r="99" spans="1:16" x14ac:dyDescent="0.25">
      <c r="A99" s="1" t="s">
        <v>354</v>
      </c>
      <c r="B99" s="5" t="s">
        <v>5</v>
      </c>
      <c r="C99" s="31">
        <v>12.78</v>
      </c>
      <c r="D99" s="31">
        <v>32.53</v>
      </c>
      <c r="E99" s="8" t="s">
        <v>77</v>
      </c>
      <c r="F99" s="8" t="s">
        <v>111</v>
      </c>
      <c r="G99" s="64">
        <v>1</v>
      </c>
      <c r="H99" s="57">
        <f t="shared" si="1"/>
        <v>32.53</v>
      </c>
      <c r="I99" s="12">
        <v>42001</v>
      </c>
      <c r="K99" s="1" t="s">
        <v>101</v>
      </c>
      <c r="M99" s="43" t="s">
        <v>103</v>
      </c>
      <c r="N99" s="52">
        <f>D99</f>
        <v>32.53</v>
      </c>
      <c r="O99" s="44" t="s">
        <v>89</v>
      </c>
      <c r="P99" s="45" t="s">
        <v>89</v>
      </c>
    </row>
    <row r="100" spans="1:16" x14ac:dyDescent="0.25">
      <c r="A100" s="1" t="s">
        <v>355</v>
      </c>
      <c r="B100" s="5" t="s">
        <v>5</v>
      </c>
      <c r="C100" s="31">
        <v>6.41</v>
      </c>
      <c r="D100" s="31">
        <v>9.99</v>
      </c>
      <c r="E100" s="8" t="s">
        <v>78</v>
      </c>
      <c r="F100" s="8" t="s">
        <v>124</v>
      </c>
      <c r="G100" s="64">
        <v>1</v>
      </c>
      <c r="H100" s="57">
        <f t="shared" si="1"/>
        <v>9.99</v>
      </c>
      <c r="I100" s="12">
        <v>42002</v>
      </c>
    </row>
    <row r="101" spans="1:16" x14ac:dyDescent="0.25">
      <c r="A101" s="1" t="s">
        <v>356</v>
      </c>
      <c r="B101" s="5" t="s">
        <v>5</v>
      </c>
      <c r="C101" s="31">
        <v>16.84</v>
      </c>
      <c r="D101" s="31">
        <v>35.950000000000003</v>
      </c>
      <c r="E101" s="8" t="s">
        <v>27</v>
      </c>
      <c r="F101" s="8" t="s">
        <v>115</v>
      </c>
      <c r="G101" s="64">
        <v>1</v>
      </c>
      <c r="H101" s="57">
        <f t="shared" si="1"/>
        <v>35.950000000000003</v>
      </c>
      <c r="I101" s="2">
        <v>42009</v>
      </c>
    </row>
    <row r="102" spans="1:16" x14ac:dyDescent="0.25">
      <c r="A102" s="1" t="s">
        <v>357</v>
      </c>
      <c r="B102" s="5" t="s">
        <v>5</v>
      </c>
      <c r="C102" s="31">
        <v>10.09</v>
      </c>
      <c r="D102" s="31">
        <v>18.989999999999998</v>
      </c>
      <c r="E102" s="8" t="s">
        <v>27</v>
      </c>
      <c r="F102" s="8" t="s">
        <v>121</v>
      </c>
      <c r="G102" s="64">
        <v>1</v>
      </c>
      <c r="H102" s="57">
        <f t="shared" si="1"/>
        <v>18.989999999999998</v>
      </c>
      <c r="I102" s="2">
        <v>42009</v>
      </c>
    </row>
    <row r="103" spans="1:16" x14ac:dyDescent="0.25">
      <c r="A103" s="1" t="s">
        <v>358</v>
      </c>
      <c r="B103" s="5" t="s">
        <v>5</v>
      </c>
      <c r="C103" s="31">
        <v>5.63</v>
      </c>
      <c r="D103" s="31">
        <v>9.99</v>
      </c>
      <c r="E103" s="8" t="s">
        <v>81</v>
      </c>
      <c r="F103" s="8" t="s">
        <v>123</v>
      </c>
      <c r="G103" s="64">
        <v>1</v>
      </c>
      <c r="H103" s="57">
        <f t="shared" si="1"/>
        <v>9.99</v>
      </c>
      <c r="I103" s="2">
        <v>42010</v>
      </c>
    </row>
    <row r="104" spans="1:16" x14ac:dyDescent="0.25">
      <c r="A104" s="1" t="s">
        <v>359</v>
      </c>
      <c r="B104" s="5" t="s">
        <v>5</v>
      </c>
      <c r="C104" s="31">
        <v>10.19</v>
      </c>
      <c r="D104" s="31">
        <v>18.989999999999998</v>
      </c>
      <c r="E104" s="8" t="s">
        <v>27</v>
      </c>
      <c r="F104" s="8" t="s">
        <v>121</v>
      </c>
      <c r="G104" s="64">
        <v>1</v>
      </c>
      <c r="H104" s="57">
        <f t="shared" si="1"/>
        <v>18.989999999999998</v>
      </c>
      <c r="I104" s="2">
        <v>42013</v>
      </c>
    </row>
    <row r="105" spans="1:16" x14ac:dyDescent="0.25">
      <c r="A105" s="1" t="s">
        <v>360</v>
      </c>
      <c r="B105" s="5" t="s">
        <v>5</v>
      </c>
      <c r="C105" s="31">
        <v>18.399999999999999</v>
      </c>
      <c r="D105" s="31">
        <v>36.82</v>
      </c>
      <c r="E105" s="8" t="s">
        <v>49</v>
      </c>
      <c r="F105" s="8" t="s">
        <v>113</v>
      </c>
      <c r="G105" s="64">
        <v>1</v>
      </c>
      <c r="H105" s="57">
        <f t="shared" si="1"/>
        <v>36.82</v>
      </c>
      <c r="I105" s="2">
        <v>42016</v>
      </c>
    </row>
    <row r="106" spans="1:16" x14ac:dyDescent="0.25">
      <c r="A106" s="1" t="s">
        <v>361</v>
      </c>
      <c r="B106" s="5" t="s">
        <v>5</v>
      </c>
      <c r="C106" s="31">
        <v>13.75</v>
      </c>
      <c r="D106" s="31">
        <v>20.95</v>
      </c>
      <c r="E106" s="8" t="s">
        <v>85</v>
      </c>
      <c r="F106" s="8" t="s">
        <v>120</v>
      </c>
      <c r="G106" s="64">
        <v>1</v>
      </c>
      <c r="H106" s="57">
        <f t="shared" si="1"/>
        <v>20.95</v>
      </c>
      <c r="I106" s="2">
        <v>42017</v>
      </c>
      <c r="K106" s="1" t="s">
        <v>105</v>
      </c>
      <c r="L106" s="42">
        <v>13.1</v>
      </c>
      <c r="M106" s="43" t="s">
        <v>89</v>
      </c>
      <c r="N106" s="52">
        <v>20.95</v>
      </c>
      <c r="O106" s="44" t="s">
        <v>89</v>
      </c>
      <c r="P106" s="45" t="s">
        <v>89</v>
      </c>
    </row>
    <row r="107" spans="1:16" x14ac:dyDescent="0.25">
      <c r="A107" s="1" t="s">
        <v>362</v>
      </c>
      <c r="B107" s="5" t="s">
        <v>5</v>
      </c>
      <c r="C107" s="32">
        <v>10.37</v>
      </c>
      <c r="D107" s="33">
        <v>24.92</v>
      </c>
      <c r="E107" s="19" t="s">
        <v>86</v>
      </c>
      <c r="F107" s="9" t="s">
        <v>119</v>
      </c>
      <c r="G107" s="64">
        <v>1</v>
      </c>
      <c r="H107" s="57">
        <f>SUM(D107:D108)</f>
        <v>63.2</v>
      </c>
      <c r="I107" s="12">
        <v>42019</v>
      </c>
      <c r="K107" s="5"/>
    </row>
    <row r="108" spans="1:16" x14ac:dyDescent="0.25">
      <c r="A108" s="1" t="s">
        <v>363</v>
      </c>
      <c r="B108" s="5" t="s">
        <v>5</v>
      </c>
      <c r="C108" s="34">
        <v>22.47</v>
      </c>
      <c r="D108" s="35">
        <v>38.28</v>
      </c>
      <c r="E108" s="20"/>
      <c r="F108" s="21" t="s">
        <v>118</v>
      </c>
      <c r="G108" s="64">
        <v>1</v>
      </c>
      <c r="I108" s="5"/>
      <c r="K108" s="5"/>
    </row>
    <row r="109" spans="1:16" x14ac:dyDescent="0.25">
      <c r="A109" s="1" t="s">
        <v>364</v>
      </c>
      <c r="B109" s="5" t="s">
        <v>5</v>
      </c>
      <c r="C109" s="31">
        <v>33.61</v>
      </c>
      <c r="D109" s="31">
        <v>50.32</v>
      </c>
      <c r="E109" s="10">
        <v>58022</v>
      </c>
      <c r="F109" s="10" t="s">
        <v>117</v>
      </c>
      <c r="G109" s="64">
        <v>1</v>
      </c>
      <c r="H109" s="57">
        <f t="shared" si="1"/>
        <v>50.32</v>
      </c>
      <c r="I109" s="12">
        <v>42020</v>
      </c>
      <c r="K109" s="1" t="s">
        <v>157</v>
      </c>
      <c r="L109" s="42">
        <v>36.630000000000003</v>
      </c>
      <c r="M109" s="43" t="s">
        <v>89</v>
      </c>
      <c r="N109" s="52">
        <f>D109</f>
        <v>50.32</v>
      </c>
      <c r="O109" s="44" t="s">
        <v>103</v>
      </c>
      <c r="P109" s="45" t="s">
        <v>89</v>
      </c>
    </row>
    <row r="110" spans="1:16" x14ac:dyDescent="0.25">
      <c r="A110" s="1" t="s">
        <v>365</v>
      </c>
      <c r="B110" s="5" t="s">
        <v>5</v>
      </c>
      <c r="C110" s="31">
        <v>21.6</v>
      </c>
      <c r="D110" s="31">
        <v>37.71</v>
      </c>
      <c r="E110" s="8" t="s">
        <v>87</v>
      </c>
      <c r="F110" s="8" t="s">
        <v>116</v>
      </c>
      <c r="G110" s="64">
        <v>1</v>
      </c>
      <c r="H110" s="57">
        <f t="shared" si="1"/>
        <v>37.71</v>
      </c>
      <c r="I110" s="12">
        <v>42020</v>
      </c>
    </row>
    <row r="111" spans="1:16" x14ac:dyDescent="0.25">
      <c r="A111" s="1" t="s">
        <v>366</v>
      </c>
      <c r="B111" s="5" t="s">
        <v>5</v>
      </c>
      <c r="C111" s="31">
        <v>16.41</v>
      </c>
      <c r="D111" s="31">
        <v>35.950000000000003</v>
      </c>
      <c r="E111" s="10">
        <v>21046</v>
      </c>
      <c r="F111" s="8" t="s">
        <v>114</v>
      </c>
      <c r="G111" s="64">
        <v>1</v>
      </c>
      <c r="H111" s="57">
        <f t="shared" si="1"/>
        <v>35.950000000000003</v>
      </c>
      <c r="I111" s="12">
        <v>42023</v>
      </c>
    </row>
    <row r="112" spans="1:16" x14ac:dyDescent="0.25">
      <c r="A112" s="1" t="s">
        <v>367</v>
      </c>
      <c r="B112" s="5" t="s">
        <v>5</v>
      </c>
      <c r="C112" s="31">
        <v>19.760000000000002</v>
      </c>
      <c r="D112" s="31">
        <v>36.82</v>
      </c>
      <c r="E112" s="10">
        <v>61022</v>
      </c>
      <c r="F112" s="8" t="s">
        <v>113</v>
      </c>
      <c r="G112" s="64">
        <v>1</v>
      </c>
      <c r="H112" s="57">
        <f t="shared" si="1"/>
        <v>36.82</v>
      </c>
      <c r="I112" s="12">
        <v>42024</v>
      </c>
    </row>
    <row r="113" spans="1:16" x14ac:dyDescent="0.25">
      <c r="A113" s="1" t="s">
        <v>368</v>
      </c>
      <c r="B113" s="5" t="s">
        <v>5</v>
      </c>
      <c r="C113" s="31">
        <v>19.809999999999999</v>
      </c>
      <c r="D113" s="31">
        <v>36.82</v>
      </c>
      <c r="E113" s="10" t="s">
        <v>90</v>
      </c>
      <c r="F113" s="8" t="s">
        <v>113</v>
      </c>
      <c r="G113" s="64">
        <v>1</v>
      </c>
      <c r="H113" s="57">
        <f t="shared" si="1"/>
        <v>36.82</v>
      </c>
      <c r="I113" s="12">
        <v>42025</v>
      </c>
    </row>
    <row r="114" spans="1:16" x14ac:dyDescent="0.25">
      <c r="A114" s="1" t="s">
        <v>369</v>
      </c>
      <c r="B114" s="5" t="s">
        <v>5</v>
      </c>
      <c r="C114" s="31">
        <v>16.489999999999998</v>
      </c>
      <c r="D114" s="31">
        <v>35.950000000000003</v>
      </c>
      <c r="E114" s="10" t="s">
        <v>91</v>
      </c>
      <c r="F114" s="10" t="s">
        <v>115</v>
      </c>
      <c r="G114" s="64">
        <v>1</v>
      </c>
      <c r="H114" s="57">
        <f t="shared" si="1"/>
        <v>35.950000000000003</v>
      </c>
      <c r="I114" s="12">
        <v>42025</v>
      </c>
    </row>
    <row r="115" spans="1:16" x14ac:dyDescent="0.25">
      <c r="A115" s="1" t="s">
        <v>370</v>
      </c>
      <c r="B115" s="5" t="s">
        <v>5</v>
      </c>
      <c r="C115" s="31">
        <v>19.68</v>
      </c>
      <c r="D115" s="31">
        <v>34.79</v>
      </c>
      <c r="E115" s="8" t="s">
        <v>35</v>
      </c>
      <c r="F115" s="8" t="s">
        <v>114</v>
      </c>
      <c r="G115" s="64">
        <v>1</v>
      </c>
      <c r="H115" s="57">
        <f t="shared" si="1"/>
        <v>34.79</v>
      </c>
      <c r="I115" s="12">
        <v>42026</v>
      </c>
    </row>
    <row r="116" spans="1:16" x14ac:dyDescent="0.25">
      <c r="A116" s="1" t="s">
        <v>371</v>
      </c>
      <c r="B116" s="5" t="s">
        <v>5</v>
      </c>
      <c r="C116" s="31">
        <v>20.52</v>
      </c>
      <c r="D116" s="31">
        <v>36.82</v>
      </c>
      <c r="E116" s="8" t="s">
        <v>29</v>
      </c>
      <c r="F116" s="8" t="s">
        <v>113</v>
      </c>
      <c r="G116" s="64">
        <v>1</v>
      </c>
      <c r="H116" s="57">
        <f t="shared" si="1"/>
        <v>36.82</v>
      </c>
      <c r="I116" s="12">
        <v>42026</v>
      </c>
    </row>
    <row r="117" spans="1:16" x14ac:dyDescent="0.25">
      <c r="A117" s="1" t="s">
        <v>372</v>
      </c>
      <c r="B117" s="5" t="s">
        <v>5</v>
      </c>
      <c r="C117" s="31">
        <v>7.82</v>
      </c>
      <c r="D117" s="31">
        <v>14.88</v>
      </c>
      <c r="E117" s="8" t="s">
        <v>27</v>
      </c>
      <c r="F117" s="8" t="s">
        <v>112</v>
      </c>
      <c r="G117" s="64">
        <v>1</v>
      </c>
      <c r="H117" s="57">
        <f t="shared" si="1"/>
        <v>14.88</v>
      </c>
      <c r="I117" s="2">
        <v>42034</v>
      </c>
      <c r="K117" s="1" t="s">
        <v>163</v>
      </c>
      <c r="L117" s="42">
        <v>8.01</v>
      </c>
      <c r="M117" s="43" t="s">
        <v>89</v>
      </c>
      <c r="N117" s="52">
        <f>D117</f>
        <v>14.88</v>
      </c>
      <c r="O117" s="44" t="s">
        <v>103</v>
      </c>
      <c r="P117" s="45" t="s">
        <v>89</v>
      </c>
    </row>
    <row r="118" spans="1:16" x14ac:dyDescent="0.25">
      <c r="A118" s="1" t="s">
        <v>373</v>
      </c>
      <c r="B118" s="5" t="s">
        <v>5</v>
      </c>
      <c r="C118" s="31">
        <v>13.04</v>
      </c>
      <c r="D118" s="31">
        <v>32.53</v>
      </c>
      <c r="E118" s="8" t="s">
        <v>93</v>
      </c>
      <c r="F118" s="8" t="s">
        <v>111</v>
      </c>
      <c r="G118" s="64">
        <v>1</v>
      </c>
      <c r="H118" s="57">
        <f t="shared" si="1"/>
        <v>32.53</v>
      </c>
      <c r="I118" s="2">
        <v>42034</v>
      </c>
    </row>
    <row r="119" spans="1:16" x14ac:dyDescent="0.25">
      <c r="A119" s="1" t="s">
        <v>374</v>
      </c>
      <c r="B119" s="5" t="s">
        <v>5</v>
      </c>
      <c r="C119" s="31">
        <v>7.89</v>
      </c>
      <c r="D119" s="31">
        <v>14.99</v>
      </c>
      <c r="E119" s="8" t="s">
        <v>95</v>
      </c>
      <c r="F119" s="1" t="s">
        <v>108</v>
      </c>
      <c r="G119" s="64">
        <v>1</v>
      </c>
      <c r="H119" s="57">
        <f t="shared" si="1"/>
        <v>14.99</v>
      </c>
      <c r="I119" s="2">
        <v>42039</v>
      </c>
    </row>
    <row r="120" spans="1:16" x14ac:dyDescent="0.25">
      <c r="A120" s="1" t="s">
        <v>375</v>
      </c>
      <c r="B120" s="5" t="s">
        <v>5</v>
      </c>
      <c r="C120" s="31">
        <v>17.46</v>
      </c>
      <c r="D120" s="31">
        <v>26.4</v>
      </c>
      <c r="E120" s="24" t="s">
        <v>96</v>
      </c>
      <c r="F120" s="24" t="s">
        <v>110</v>
      </c>
      <c r="G120" s="64">
        <v>1</v>
      </c>
      <c r="H120" s="57">
        <f t="shared" si="1"/>
        <v>26.4</v>
      </c>
      <c r="I120" s="2">
        <v>42039</v>
      </c>
    </row>
    <row r="121" spans="1:16" x14ac:dyDescent="0.25">
      <c r="A121" s="1" t="s">
        <v>376</v>
      </c>
      <c r="B121" s="5" t="s">
        <v>5</v>
      </c>
      <c r="C121" s="31">
        <v>7.89</v>
      </c>
      <c r="D121" s="31">
        <v>14.99</v>
      </c>
      <c r="E121" s="24" t="s">
        <v>97</v>
      </c>
      <c r="F121" s="1" t="s">
        <v>108</v>
      </c>
      <c r="G121" s="64">
        <v>1</v>
      </c>
      <c r="H121" s="57">
        <f t="shared" si="1"/>
        <v>14.99</v>
      </c>
      <c r="I121" s="2">
        <v>42039</v>
      </c>
    </row>
    <row r="122" spans="1:16" x14ac:dyDescent="0.25">
      <c r="A122" s="1" t="s">
        <v>377</v>
      </c>
      <c r="B122" s="5" t="s">
        <v>5</v>
      </c>
      <c r="C122" s="31">
        <v>1.06</v>
      </c>
      <c r="D122" s="31">
        <v>7.49</v>
      </c>
      <c r="E122" s="24" t="s">
        <v>98</v>
      </c>
      <c r="F122" s="1" t="s">
        <v>122</v>
      </c>
      <c r="G122" s="64">
        <v>1</v>
      </c>
      <c r="H122" s="57">
        <f t="shared" si="1"/>
        <v>7.49</v>
      </c>
      <c r="I122" s="2">
        <v>42044</v>
      </c>
    </row>
    <row r="123" spans="1:16" x14ac:dyDescent="0.25">
      <c r="A123" s="1" t="s">
        <v>378</v>
      </c>
      <c r="B123" s="1" t="s">
        <v>244</v>
      </c>
      <c r="C123" s="31">
        <v>1.1000000000000001</v>
      </c>
      <c r="D123" s="31">
        <v>7.49</v>
      </c>
      <c r="E123" s="8" t="s">
        <v>99</v>
      </c>
      <c r="F123" s="1" t="s">
        <v>109</v>
      </c>
      <c r="G123" s="64">
        <v>1</v>
      </c>
      <c r="H123" s="57">
        <f t="shared" si="1"/>
        <v>7.49</v>
      </c>
      <c r="I123" s="2">
        <v>42044</v>
      </c>
    </row>
    <row r="124" spans="1:16" x14ac:dyDescent="0.25">
      <c r="A124" s="1" t="s">
        <v>379</v>
      </c>
      <c r="B124" s="1" t="s">
        <v>5</v>
      </c>
      <c r="C124" s="31">
        <v>7.87</v>
      </c>
      <c r="D124" s="31">
        <v>14.99</v>
      </c>
      <c r="E124" s="8" t="s">
        <v>106</v>
      </c>
      <c r="F124" s="1" t="s">
        <v>108</v>
      </c>
      <c r="G124" s="64">
        <v>1</v>
      </c>
      <c r="H124" s="57">
        <f t="shared" si="1"/>
        <v>14.99</v>
      </c>
      <c r="I124" s="2">
        <v>42048</v>
      </c>
    </row>
    <row r="125" spans="1:16" x14ac:dyDescent="0.25">
      <c r="A125" s="1" t="s">
        <v>380</v>
      </c>
      <c r="B125" s="1" t="s">
        <v>5</v>
      </c>
      <c r="C125" s="31">
        <v>1.23</v>
      </c>
      <c r="D125" s="31">
        <v>7.49</v>
      </c>
      <c r="E125" s="8" t="s">
        <v>149</v>
      </c>
      <c r="F125" s="1" t="s">
        <v>109</v>
      </c>
      <c r="G125" s="64">
        <v>1</v>
      </c>
      <c r="H125" s="57">
        <f t="shared" si="1"/>
        <v>7.49</v>
      </c>
      <c r="I125" s="2">
        <v>42049</v>
      </c>
    </row>
    <row r="126" spans="1:16" x14ac:dyDescent="0.25">
      <c r="A126" s="1" t="s">
        <v>381</v>
      </c>
      <c r="B126" s="1" t="s">
        <v>5</v>
      </c>
      <c r="C126" s="31">
        <v>9.9499999999999993</v>
      </c>
      <c r="D126" s="31">
        <v>17.170000000000002</v>
      </c>
      <c r="E126" s="24" t="s">
        <v>150</v>
      </c>
      <c r="F126" s="8" t="s">
        <v>151</v>
      </c>
      <c r="G126" s="64">
        <v>1</v>
      </c>
      <c r="H126" s="57">
        <f t="shared" si="1"/>
        <v>17.170000000000002</v>
      </c>
      <c r="I126" s="2">
        <v>42049</v>
      </c>
    </row>
    <row r="127" spans="1:16" x14ac:dyDescent="0.25">
      <c r="A127" s="1" t="s">
        <v>382</v>
      </c>
      <c r="B127" s="1" t="s">
        <v>5</v>
      </c>
      <c r="C127" s="31">
        <v>7.89</v>
      </c>
      <c r="D127" s="31">
        <v>14.99</v>
      </c>
      <c r="E127" s="8" t="s">
        <v>152</v>
      </c>
      <c r="F127" s="1" t="s">
        <v>108</v>
      </c>
      <c r="G127" s="64">
        <v>1</v>
      </c>
      <c r="H127" s="57">
        <f t="shared" si="1"/>
        <v>14.99</v>
      </c>
      <c r="I127" s="2">
        <v>42049</v>
      </c>
    </row>
    <row r="128" spans="1:16" x14ac:dyDescent="0.25">
      <c r="A128" s="1" t="s">
        <v>383</v>
      </c>
      <c r="B128" s="1" t="s">
        <v>5</v>
      </c>
      <c r="C128" s="31">
        <v>10.68</v>
      </c>
      <c r="D128" s="31">
        <v>17.71</v>
      </c>
      <c r="E128" s="8" t="s">
        <v>153</v>
      </c>
      <c r="F128" s="8" t="s">
        <v>151</v>
      </c>
      <c r="G128" s="64">
        <v>1</v>
      </c>
      <c r="H128" s="57">
        <f t="shared" si="1"/>
        <v>17.71</v>
      </c>
      <c r="I128" s="2">
        <v>42049</v>
      </c>
    </row>
    <row r="129" spans="1:16" x14ac:dyDescent="0.25">
      <c r="A129" s="1" t="s">
        <v>384</v>
      </c>
      <c r="B129" s="1" t="s">
        <v>5</v>
      </c>
      <c r="C129" s="31">
        <v>2.1</v>
      </c>
      <c r="D129" s="31">
        <v>14.98</v>
      </c>
      <c r="E129" s="8" t="s">
        <v>154</v>
      </c>
      <c r="F129" s="1" t="s">
        <v>122</v>
      </c>
      <c r="G129" s="64">
        <v>1</v>
      </c>
      <c r="H129" s="57">
        <f t="shared" si="1"/>
        <v>14.98</v>
      </c>
      <c r="I129" s="2">
        <v>42050</v>
      </c>
    </row>
    <row r="130" spans="1:16" x14ac:dyDescent="0.25">
      <c r="A130" s="1" t="s">
        <v>385</v>
      </c>
      <c r="B130" s="1" t="s">
        <v>5</v>
      </c>
      <c r="C130" s="31">
        <v>8.7899999999999991</v>
      </c>
      <c r="D130" s="31">
        <v>14.99</v>
      </c>
      <c r="E130" s="24">
        <v>43100</v>
      </c>
      <c r="F130" s="1" t="s">
        <v>108</v>
      </c>
      <c r="G130" s="64">
        <v>1</v>
      </c>
      <c r="H130" s="57">
        <f t="shared" si="1"/>
        <v>14.99</v>
      </c>
      <c r="I130" s="2">
        <v>42052</v>
      </c>
    </row>
    <row r="131" spans="1:16" x14ac:dyDescent="0.25">
      <c r="A131" s="1" t="s">
        <v>386</v>
      </c>
      <c r="B131" s="1" t="s">
        <v>5</v>
      </c>
      <c r="C131" s="31">
        <v>24.82</v>
      </c>
      <c r="D131" s="31">
        <v>38.28</v>
      </c>
      <c r="E131" s="8" t="s">
        <v>152</v>
      </c>
      <c r="F131" s="11" t="s">
        <v>118</v>
      </c>
      <c r="G131" s="64">
        <v>1</v>
      </c>
      <c r="H131" s="57">
        <f t="shared" ref="H131:H194" si="2">G:G*D:D</f>
        <v>38.28</v>
      </c>
      <c r="I131" s="2">
        <v>42056</v>
      </c>
    </row>
    <row r="132" spans="1:16" x14ac:dyDescent="0.25">
      <c r="A132" s="1" t="s">
        <v>387</v>
      </c>
      <c r="B132" s="1" t="s">
        <v>5</v>
      </c>
      <c r="C132" s="31">
        <v>24.82</v>
      </c>
      <c r="D132" s="31">
        <v>38.28</v>
      </c>
      <c r="E132" s="8" t="s">
        <v>153</v>
      </c>
      <c r="F132" s="11" t="s">
        <v>118</v>
      </c>
      <c r="G132" s="64">
        <v>1</v>
      </c>
      <c r="H132" s="57">
        <f t="shared" si="2"/>
        <v>38.28</v>
      </c>
      <c r="I132" s="2">
        <v>42057</v>
      </c>
    </row>
    <row r="133" spans="1:16" x14ac:dyDescent="0.25">
      <c r="A133" s="1" t="s">
        <v>388</v>
      </c>
      <c r="B133" s="1" t="s">
        <v>5</v>
      </c>
      <c r="C133" s="31">
        <v>15.59</v>
      </c>
      <c r="D133" s="31">
        <v>32.53</v>
      </c>
      <c r="E133" s="8" t="s">
        <v>76</v>
      </c>
      <c r="F133" s="8" t="s">
        <v>111</v>
      </c>
      <c r="G133" s="64">
        <v>1</v>
      </c>
      <c r="H133" s="57">
        <f t="shared" si="2"/>
        <v>32.53</v>
      </c>
      <c r="I133" s="2">
        <v>42068</v>
      </c>
    </row>
    <row r="134" spans="1:16" x14ac:dyDescent="0.25">
      <c r="A134" s="1" t="s">
        <v>389</v>
      </c>
      <c r="B134" s="1" t="s">
        <v>5</v>
      </c>
      <c r="C134" s="31">
        <v>15.49</v>
      </c>
      <c r="D134" s="31">
        <v>30.18</v>
      </c>
      <c r="E134" s="8" t="s">
        <v>156</v>
      </c>
      <c r="F134" s="25" t="s">
        <v>136</v>
      </c>
      <c r="G134" s="64">
        <v>1</v>
      </c>
      <c r="H134" s="57">
        <f t="shared" si="2"/>
        <v>30.18</v>
      </c>
      <c r="I134" s="2">
        <v>42070</v>
      </c>
      <c r="K134" s="10" t="s">
        <v>496</v>
      </c>
    </row>
    <row r="135" spans="1:16" x14ac:dyDescent="0.25">
      <c r="A135" s="1" t="s">
        <v>390</v>
      </c>
      <c r="B135" s="1" t="s">
        <v>5</v>
      </c>
      <c r="C135" s="31">
        <v>6.8</v>
      </c>
      <c r="D135" s="31">
        <v>9.99</v>
      </c>
      <c r="E135" s="8" t="s">
        <v>155</v>
      </c>
      <c r="F135" s="8" t="s">
        <v>124</v>
      </c>
      <c r="G135" s="64">
        <v>1</v>
      </c>
      <c r="H135" s="57">
        <f t="shared" si="2"/>
        <v>9.99</v>
      </c>
      <c r="I135" s="2">
        <v>42069</v>
      </c>
    </row>
    <row r="136" spans="1:16" x14ac:dyDescent="0.25">
      <c r="A136" s="1" t="s">
        <v>391</v>
      </c>
      <c r="B136" s="1" t="s">
        <v>5</v>
      </c>
      <c r="C136" s="31">
        <v>10.68</v>
      </c>
      <c r="D136" s="31">
        <v>17.71</v>
      </c>
      <c r="E136" s="8" t="s">
        <v>32</v>
      </c>
      <c r="F136" s="8" t="s">
        <v>151</v>
      </c>
      <c r="G136" s="64">
        <v>1</v>
      </c>
      <c r="H136" s="57">
        <f t="shared" si="2"/>
        <v>17.71</v>
      </c>
      <c r="I136" s="2">
        <v>42076</v>
      </c>
    </row>
    <row r="137" spans="1:16" x14ac:dyDescent="0.25">
      <c r="A137" s="1" t="s">
        <v>392</v>
      </c>
      <c r="B137" s="1" t="s">
        <v>5</v>
      </c>
      <c r="C137" s="31">
        <v>1.1299999999999999</v>
      </c>
      <c r="D137" s="31">
        <v>7.49</v>
      </c>
      <c r="E137" s="8" t="s">
        <v>158</v>
      </c>
      <c r="F137" s="8" t="s">
        <v>122</v>
      </c>
      <c r="G137" s="64">
        <v>1</v>
      </c>
      <c r="H137" s="57">
        <f t="shared" si="2"/>
        <v>7.49</v>
      </c>
      <c r="I137" s="2">
        <v>42077</v>
      </c>
    </row>
    <row r="138" spans="1:16" x14ac:dyDescent="0.25">
      <c r="A138" s="1" t="s">
        <v>393</v>
      </c>
      <c r="B138" s="1" t="s">
        <v>5</v>
      </c>
      <c r="C138" s="31">
        <v>10.68</v>
      </c>
      <c r="D138" s="31">
        <v>17.71</v>
      </c>
      <c r="E138" s="8" t="s">
        <v>32</v>
      </c>
      <c r="F138" s="8" t="s">
        <v>151</v>
      </c>
      <c r="G138" s="64">
        <v>1</v>
      </c>
      <c r="H138" s="57">
        <f t="shared" si="2"/>
        <v>17.71</v>
      </c>
      <c r="I138" s="2">
        <v>42079</v>
      </c>
    </row>
    <row r="139" spans="1:16" x14ac:dyDescent="0.25">
      <c r="A139" s="1" t="s">
        <v>394</v>
      </c>
      <c r="B139" s="1" t="s">
        <v>5</v>
      </c>
      <c r="C139" s="31">
        <v>1.6</v>
      </c>
      <c r="D139" s="31">
        <v>5.99</v>
      </c>
      <c r="E139" s="8" t="s">
        <v>49</v>
      </c>
      <c r="F139" s="8" t="s">
        <v>159</v>
      </c>
      <c r="G139" s="64">
        <v>1</v>
      </c>
      <c r="H139" s="57">
        <f t="shared" si="2"/>
        <v>5.99</v>
      </c>
      <c r="I139" s="2">
        <v>42080</v>
      </c>
      <c r="L139" s="42">
        <v>0</v>
      </c>
      <c r="M139" s="43" t="s">
        <v>103</v>
      </c>
      <c r="N139" s="52">
        <f>D139</f>
        <v>5.99</v>
      </c>
      <c r="O139" s="44" t="s">
        <v>89</v>
      </c>
      <c r="P139" s="45" t="s">
        <v>89</v>
      </c>
    </row>
    <row r="140" spans="1:16" x14ac:dyDescent="0.25">
      <c r="A140" s="1" t="s">
        <v>395</v>
      </c>
      <c r="B140" s="1" t="s">
        <v>5</v>
      </c>
      <c r="C140" s="31">
        <v>1.88</v>
      </c>
      <c r="D140" s="31">
        <v>7.49</v>
      </c>
      <c r="E140" s="8" t="s">
        <v>160</v>
      </c>
      <c r="F140" s="8" t="s">
        <v>109</v>
      </c>
      <c r="G140" s="64">
        <v>1</v>
      </c>
      <c r="H140" s="57">
        <f t="shared" si="2"/>
        <v>7.49</v>
      </c>
      <c r="I140" s="2">
        <v>42081</v>
      </c>
    </row>
    <row r="141" spans="1:16" x14ac:dyDescent="0.25">
      <c r="A141" s="1" t="s">
        <v>396</v>
      </c>
      <c r="B141" s="1" t="s">
        <v>5</v>
      </c>
      <c r="C141" s="32">
        <v>17.77</v>
      </c>
      <c r="D141" s="33">
        <v>35.950000000000003</v>
      </c>
      <c r="E141" s="19" t="s">
        <v>32</v>
      </c>
      <c r="F141" s="9" t="s">
        <v>115</v>
      </c>
      <c r="G141" s="64">
        <v>1</v>
      </c>
      <c r="H141" s="57">
        <f>SUM(D141:D142)</f>
        <v>70.5</v>
      </c>
      <c r="I141" s="12">
        <v>42083</v>
      </c>
      <c r="K141" s="5"/>
    </row>
    <row r="142" spans="1:16" x14ac:dyDescent="0.25">
      <c r="A142" s="1" t="s">
        <v>397</v>
      </c>
      <c r="B142" s="1" t="s">
        <v>5</v>
      </c>
      <c r="C142" s="34">
        <v>20.02</v>
      </c>
      <c r="D142" s="35">
        <v>34.549999999999997</v>
      </c>
      <c r="E142" s="20"/>
      <c r="F142" s="21" t="s">
        <v>161</v>
      </c>
      <c r="G142" s="64">
        <v>1</v>
      </c>
      <c r="I142" s="12"/>
      <c r="K142" s="5"/>
    </row>
    <row r="143" spans="1:16" x14ac:dyDescent="0.25">
      <c r="A143" s="1" t="s">
        <v>398</v>
      </c>
      <c r="B143" s="1" t="s">
        <v>5</v>
      </c>
      <c r="C143" s="31">
        <v>1.59</v>
      </c>
      <c r="D143" s="31">
        <v>5.99</v>
      </c>
      <c r="E143" s="11" t="s">
        <v>162</v>
      </c>
      <c r="F143" s="11" t="s">
        <v>159</v>
      </c>
      <c r="G143" s="64">
        <v>1</v>
      </c>
      <c r="H143" s="57">
        <f t="shared" si="2"/>
        <v>5.99</v>
      </c>
      <c r="I143" s="12">
        <v>42085</v>
      </c>
    </row>
    <row r="144" spans="1:16" x14ac:dyDescent="0.25">
      <c r="A144" s="1" t="s">
        <v>399</v>
      </c>
      <c r="B144" s="1" t="s">
        <v>5</v>
      </c>
      <c r="C144" s="31">
        <v>1.1100000000000001</v>
      </c>
      <c r="D144" s="31">
        <v>7.49</v>
      </c>
      <c r="E144" s="8" t="s">
        <v>164</v>
      </c>
      <c r="F144" s="8" t="s">
        <v>122</v>
      </c>
      <c r="G144" s="64">
        <v>1</v>
      </c>
      <c r="H144" s="57">
        <f t="shared" si="2"/>
        <v>7.49</v>
      </c>
      <c r="I144" s="12">
        <v>42085</v>
      </c>
    </row>
    <row r="145" spans="1:16" x14ac:dyDescent="0.25">
      <c r="A145" s="1" t="s">
        <v>400</v>
      </c>
      <c r="B145" s="1" t="s">
        <v>5</v>
      </c>
      <c r="C145" s="31">
        <v>10.42</v>
      </c>
      <c r="D145" s="31">
        <v>17.71</v>
      </c>
      <c r="E145" s="8" t="s">
        <v>165</v>
      </c>
      <c r="F145" s="8" t="s">
        <v>151</v>
      </c>
      <c r="G145" s="64">
        <v>1</v>
      </c>
      <c r="H145" s="57">
        <f t="shared" si="2"/>
        <v>17.71</v>
      </c>
      <c r="I145" s="12">
        <v>42090</v>
      </c>
      <c r="K145" s="1" t="s">
        <v>166</v>
      </c>
    </row>
    <row r="146" spans="1:16" x14ac:dyDescent="0.25">
      <c r="A146" s="1" t="s">
        <v>401</v>
      </c>
      <c r="B146" s="1" t="s">
        <v>5</v>
      </c>
      <c r="C146" s="31">
        <v>24.25</v>
      </c>
      <c r="D146" s="31">
        <v>38.28</v>
      </c>
      <c r="E146" s="8" t="s">
        <v>167</v>
      </c>
      <c r="F146" s="8" t="s">
        <v>118</v>
      </c>
      <c r="G146" s="64">
        <v>1</v>
      </c>
      <c r="H146" s="57">
        <f t="shared" si="2"/>
        <v>38.28</v>
      </c>
      <c r="I146" s="12">
        <v>42095</v>
      </c>
    </row>
    <row r="147" spans="1:16" x14ac:dyDescent="0.25">
      <c r="A147" s="1" t="s">
        <v>402</v>
      </c>
      <c r="B147" s="1" t="s">
        <v>5</v>
      </c>
      <c r="C147" s="31">
        <v>25.72</v>
      </c>
      <c r="D147" s="31">
        <v>44.06</v>
      </c>
      <c r="E147" s="8" t="s">
        <v>49</v>
      </c>
      <c r="F147" s="8" t="s">
        <v>128</v>
      </c>
      <c r="G147" s="64">
        <v>1</v>
      </c>
      <c r="H147" s="57">
        <f t="shared" si="2"/>
        <v>44.06</v>
      </c>
      <c r="I147" s="12">
        <v>42096</v>
      </c>
    </row>
    <row r="148" spans="1:16" x14ac:dyDescent="0.25">
      <c r="A148" s="1" t="s">
        <v>403</v>
      </c>
      <c r="B148" s="3" t="s">
        <v>5</v>
      </c>
      <c r="C148" s="31">
        <v>6.91</v>
      </c>
      <c r="D148" s="31">
        <v>9.99</v>
      </c>
      <c r="E148" s="8" t="s">
        <v>168</v>
      </c>
      <c r="F148" s="8" t="s">
        <v>124</v>
      </c>
      <c r="G148" s="64">
        <v>1</v>
      </c>
      <c r="H148" s="57">
        <f t="shared" si="2"/>
        <v>9.99</v>
      </c>
      <c r="I148" s="12">
        <v>42096</v>
      </c>
    </row>
    <row r="149" spans="1:16" x14ac:dyDescent="0.25">
      <c r="A149" s="1" t="s">
        <v>404</v>
      </c>
      <c r="B149" s="3" t="s">
        <v>5</v>
      </c>
      <c r="C149" s="31">
        <v>1.17</v>
      </c>
      <c r="D149" s="31">
        <v>7.49</v>
      </c>
      <c r="E149" s="8" t="s">
        <v>169</v>
      </c>
      <c r="F149" s="8" t="s">
        <v>109</v>
      </c>
      <c r="G149" s="64">
        <v>1</v>
      </c>
      <c r="H149" s="57">
        <f t="shared" si="2"/>
        <v>7.49</v>
      </c>
      <c r="I149" s="12">
        <v>42100</v>
      </c>
    </row>
    <row r="150" spans="1:16" x14ac:dyDescent="0.25">
      <c r="A150" s="1" t="s">
        <v>405</v>
      </c>
      <c r="B150" s="3" t="s">
        <v>5</v>
      </c>
      <c r="C150" s="31">
        <v>8.0500000000000007</v>
      </c>
      <c r="D150" s="31">
        <v>14.99</v>
      </c>
      <c r="E150" s="8" t="s">
        <v>170</v>
      </c>
      <c r="F150" s="8" t="s">
        <v>108</v>
      </c>
      <c r="G150" s="64">
        <v>1</v>
      </c>
      <c r="H150" s="57">
        <f t="shared" si="2"/>
        <v>14.99</v>
      </c>
      <c r="I150" s="12">
        <v>42100</v>
      </c>
    </row>
    <row r="151" spans="1:16" x14ac:dyDescent="0.25">
      <c r="A151" s="1" t="s">
        <v>406</v>
      </c>
      <c r="B151" s="3" t="s">
        <v>5</v>
      </c>
      <c r="C151" s="31">
        <v>9.24</v>
      </c>
      <c r="D151" s="31">
        <v>18.22</v>
      </c>
      <c r="E151" s="26" t="s">
        <v>171</v>
      </c>
      <c r="F151" s="8" t="s">
        <v>172</v>
      </c>
      <c r="G151" s="64">
        <v>1</v>
      </c>
      <c r="H151" s="57">
        <f t="shared" si="2"/>
        <v>18.22</v>
      </c>
      <c r="I151" s="12">
        <v>42100</v>
      </c>
      <c r="K151" s="27"/>
    </row>
    <row r="152" spans="1:16" x14ac:dyDescent="0.25">
      <c r="A152" s="1" t="s">
        <v>407</v>
      </c>
      <c r="B152" s="3" t="s">
        <v>5</v>
      </c>
      <c r="C152" s="32">
        <v>7.4499999999999993</v>
      </c>
      <c r="D152" s="33">
        <v>18.61</v>
      </c>
      <c r="E152" s="19" t="s">
        <v>173</v>
      </c>
      <c r="F152" s="9" t="s">
        <v>174</v>
      </c>
      <c r="G152" s="64">
        <v>1</v>
      </c>
      <c r="H152" s="57">
        <f>SUM(D152:D153)</f>
        <v>33.6</v>
      </c>
      <c r="I152" s="12">
        <v>42101</v>
      </c>
      <c r="K152" s="5"/>
    </row>
    <row r="153" spans="1:16" x14ac:dyDescent="0.25">
      <c r="A153" s="1" t="s">
        <v>408</v>
      </c>
      <c r="B153" s="3" t="s">
        <v>5</v>
      </c>
      <c r="C153" s="34">
        <v>8.98</v>
      </c>
      <c r="D153" s="35">
        <v>14.99</v>
      </c>
      <c r="E153" s="20"/>
      <c r="F153" s="21" t="s">
        <v>108</v>
      </c>
      <c r="G153" s="64">
        <v>1</v>
      </c>
      <c r="I153" s="5"/>
      <c r="K153" s="7"/>
    </row>
    <row r="154" spans="1:16" x14ac:dyDescent="0.25">
      <c r="A154" s="1" t="s">
        <v>409</v>
      </c>
      <c r="B154" s="1" t="s">
        <v>5</v>
      </c>
      <c r="C154" s="31">
        <v>8.36</v>
      </c>
      <c r="D154" s="31">
        <v>14.99</v>
      </c>
      <c r="E154" s="8" t="s">
        <v>175</v>
      </c>
      <c r="F154" s="8" t="s">
        <v>108</v>
      </c>
      <c r="G154" s="64">
        <v>1</v>
      </c>
      <c r="H154" s="57">
        <f t="shared" si="2"/>
        <v>14.99</v>
      </c>
      <c r="I154" s="12">
        <v>42103</v>
      </c>
    </row>
    <row r="155" spans="1:16" x14ac:dyDescent="0.25">
      <c r="A155" s="1" t="s">
        <v>410</v>
      </c>
      <c r="B155" s="1" t="s">
        <v>5</v>
      </c>
      <c r="C155" s="31">
        <v>12.15</v>
      </c>
      <c r="D155" s="31">
        <v>27.57</v>
      </c>
      <c r="E155" s="8" t="s">
        <v>176</v>
      </c>
      <c r="F155" s="8" t="s">
        <v>139</v>
      </c>
      <c r="G155" s="64">
        <v>1</v>
      </c>
      <c r="H155" s="57">
        <f t="shared" si="2"/>
        <v>27.57</v>
      </c>
      <c r="I155" s="12">
        <v>42105</v>
      </c>
    </row>
    <row r="156" spans="1:16" x14ac:dyDescent="0.25">
      <c r="A156" s="1" t="s">
        <v>411</v>
      </c>
      <c r="B156" s="1" t="s">
        <v>5</v>
      </c>
      <c r="C156" s="31">
        <v>1.1299999999999999</v>
      </c>
      <c r="D156" s="31">
        <v>7.49</v>
      </c>
      <c r="E156" s="8" t="s">
        <v>177</v>
      </c>
      <c r="F156" s="1" t="s">
        <v>122</v>
      </c>
      <c r="G156" s="64">
        <v>1</v>
      </c>
      <c r="H156" s="57">
        <f t="shared" si="2"/>
        <v>7.49</v>
      </c>
      <c r="I156" s="12">
        <v>42107</v>
      </c>
    </row>
    <row r="157" spans="1:16" x14ac:dyDescent="0.25">
      <c r="A157" s="1" t="s">
        <v>412</v>
      </c>
      <c r="B157" s="1" t="s">
        <v>5</v>
      </c>
      <c r="C157" s="31">
        <v>8.98</v>
      </c>
      <c r="D157" s="31">
        <v>15.99</v>
      </c>
      <c r="E157" s="8" t="s">
        <v>29</v>
      </c>
      <c r="F157" s="8" t="s">
        <v>108</v>
      </c>
      <c r="G157" s="64">
        <v>1</v>
      </c>
      <c r="H157" s="57">
        <f t="shared" si="2"/>
        <v>15.99</v>
      </c>
      <c r="I157" s="12">
        <v>42109</v>
      </c>
    </row>
    <row r="158" spans="1:16" x14ac:dyDescent="0.25">
      <c r="A158" s="1" t="s">
        <v>413</v>
      </c>
      <c r="B158" s="1" t="s">
        <v>5</v>
      </c>
      <c r="C158" s="31">
        <v>16.71</v>
      </c>
      <c r="D158" s="31">
        <v>31.12</v>
      </c>
      <c r="E158" s="8" t="s">
        <v>49</v>
      </c>
      <c r="F158" s="8" t="s">
        <v>146</v>
      </c>
      <c r="G158" s="64">
        <v>1</v>
      </c>
      <c r="H158" s="57">
        <f t="shared" si="2"/>
        <v>31.12</v>
      </c>
      <c r="I158" s="12">
        <v>42110</v>
      </c>
      <c r="L158" s="42">
        <v>15.14</v>
      </c>
      <c r="M158" s="43" t="s">
        <v>89</v>
      </c>
      <c r="N158" s="52">
        <f>D158</f>
        <v>31.12</v>
      </c>
      <c r="O158" s="44" t="s">
        <v>89</v>
      </c>
      <c r="P158" s="45" t="s">
        <v>89</v>
      </c>
    </row>
    <row r="159" spans="1:16" x14ac:dyDescent="0.25">
      <c r="A159" s="1" t="s">
        <v>414</v>
      </c>
      <c r="B159" s="1" t="s">
        <v>244</v>
      </c>
      <c r="C159" s="31">
        <v>11.26</v>
      </c>
      <c r="D159" s="31">
        <v>25.78</v>
      </c>
      <c r="E159" s="8" t="s">
        <v>179</v>
      </c>
      <c r="F159" s="8" t="s">
        <v>178</v>
      </c>
      <c r="G159" s="64">
        <v>1</v>
      </c>
      <c r="H159" s="57">
        <f t="shared" si="2"/>
        <v>25.78</v>
      </c>
      <c r="I159" s="12">
        <v>42110</v>
      </c>
    </row>
    <row r="160" spans="1:16" x14ac:dyDescent="0.25">
      <c r="A160" s="1" t="s">
        <v>415</v>
      </c>
      <c r="B160" s="1" t="s">
        <v>5</v>
      </c>
      <c r="C160" s="31">
        <v>13.33</v>
      </c>
      <c r="D160" s="31">
        <v>23.13</v>
      </c>
      <c r="E160" s="8" t="s">
        <v>180</v>
      </c>
      <c r="F160" s="8" t="s">
        <v>181</v>
      </c>
      <c r="G160" s="64">
        <v>1</v>
      </c>
      <c r="H160" s="57">
        <f t="shared" si="2"/>
        <v>23.13</v>
      </c>
      <c r="I160" s="12">
        <v>42113</v>
      </c>
      <c r="K160" s="1" t="s">
        <v>206</v>
      </c>
      <c r="L160" s="42">
        <v>12.66</v>
      </c>
      <c r="M160" s="43" t="s">
        <v>89</v>
      </c>
      <c r="N160" s="52">
        <f>D160</f>
        <v>23.13</v>
      </c>
      <c r="O160" s="44" t="s">
        <v>103</v>
      </c>
      <c r="P160" s="45" t="s">
        <v>89</v>
      </c>
    </row>
    <row r="161" spans="1:11" x14ac:dyDescent="0.25">
      <c r="A161" s="1" t="s">
        <v>416</v>
      </c>
      <c r="B161" s="1" t="s">
        <v>5</v>
      </c>
      <c r="C161" s="31">
        <v>17.239999999999998</v>
      </c>
      <c r="D161" s="31">
        <v>26.4</v>
      </c>
      <c r="E161" s="8" t="s">
        <v>29</v>
      </c>
      <c r="F161" s="8" t="s">
        <v>110</v>
      </c>
      <c r="G161" s="64">
        <v>1</v>
      </c>
      <c r="H161" s="57">
        <f t="shared" si="2"/>
        <v>26.4</v>
      </c>
      <c r="I161" s="12">
        <v>42113</v>
      </c>
    </row>
    <row r="162" spans="1:11" x14ac:dyDescent="0.25">
      <c r="A162" s="1" t="s">
        <v>417</v>
      </c>
      <c r="B162" s="1" t="s">
        <v>5</v>
      </c>
      <c r="C162" s="32">
        <v>18.149999999999999</v>
      </c>
      <c r="D162" s="33">
        <v>35.950000000000003</v>
      </c>
      <c r="E162" s="19" t="s">
        <v>182</v>
      </c>
      <c r="F162" s="9" t="s">
        <v>115</v>
      </c>
      <c r="G162" s="64">
        <v>1</v>
      </c>
      <c r="H162" s="57">
        <f>SUM(D162:D163)</f>
        <v>68.48</v>
      </c>
      <c r="I162" s="12">
        <v>42115</v>
      </c>
    </row>
    <row r="163" spans="1:11" x14ac:dyDescent="0.25">
      <c r="A163" s="1" t="s">
        <v>418</v>
      </c>
      <c r="B163" s="1" t="s">
        <v>5</v>
      </c>
      <c r="C163" s="34">
        <v>14.1</v>
      </c>
      <c r="D163" s="35">
        <v>32.53</v>
      </c>
      <c r="E163" s="20"/>
      <c r="F163" s="21" t="s">
        <v>111</v>
      </c>
      <c r="G163" s="64">
        <v>1</v>
      </c>
      <c r="I163" s="12"/>
    </row>
    <row r="164" spans="1:11" x14ac:dyDescent="0.25">
      <c r="A164" s="1" t="s">
        <v>419</v>
      </c>
      <c r="B164" s="1" t="s">
        <v>5</v>
      </c>
      <c r="C164" s="32">
        <v>25.35</v>
      </c>
      <c r="D164" s="33">
        <v>38.279999999999994</v>
      </c>
      <c r="E164" s="19" t="s">
        <v>183</v>
      </c>
      <c r="F164" s="9" t="s">
        <v>118</v>
      </c>
      <c r="G164" s="64">
        <v>1</v>
      </c>
      <c r="H164" s="57">
        <f>SUM(D164:D165)</f>
        <v>80.27</v>
      </c>
      <c r="I164" s="12">
        <v>42115</v>
      </c>
    </row>
    <row r="165" spans="1:11" x14ac:dyDescent="0.25">
      <c r="A165" s="1" t="s">
        <v>420</v>
      </c>
      <c r="B165" s="1" t="s">
        <v>5</v>
      </c>
      <c r="C165" s="36">
        <v>23.67</v>
      </c>
      <c r="D165" s="37">
        <v>41.99</v>
      </c>
      <c r="E165" s="11"/>
      <c r="F165" s="22" t="s">
        <v>129</v>
      </c>
      <c r="G165" s="64">
        <v>1</v>
      </c>
      <c r="K165" s="6" t="s">
        <v>497</v>
      </c>
    </row>
    <row r="166" spans="1:11" x14ac:dyDescent="0.25">
      <c r="A166" s="1" t="s">
        <v>421</v>
      </c>
      <c r="B166" s="1" t="s">
        <v>244</v>
      </c>
      <c r="C166" s="32">
        <v>12.79</v>
      </c>
      <c r="D166" s="33">
        <v>26.85</v>
      </c>
      <c r="E166" s="19" t="s">
        <v>185</v>
      </c>
      <c r="F166" s="9" t="s">
        <v>184</v>
      </c>
      <c r="G166" s="64">
        <v>1</v>
      </c>
      <c r="H166" s="57">
        <f>SUM(D166:D168)</f>
        <v>91.330000000000013</v>
      </c>
      <c r="I166" s="12">
        <v>42118</v>
      </c>
      <c r="K166" s="1" t="s">
        <v>186</v>
      </c>
    </row>
    <row r="167" spans="1:11" x14ac:dyDescent="0.25">
      <c r="A167" s="1" t="s">
        <v>422</v>
      </c>
      <c r="B167" s="1" t="s">
        <v>244</v>
      </c>
      <c r="C167" s="36">
        <v>12.79</v>
      </c>
      <c r="D167" s="37">
        <v>26.85</v>
      </c>
      <c r="E167" s="11"/>
      <c r="F167" s="22" t="s">
        <v>184</v>
      </c>
      <c r="G167" s="64">
        <v>1</v>
      </c>
    </row>
    <row r="168" spans="1:11" x14ac:dyDescent="0.25">
      <c r="A168" s="1" t="s">
        <v>423</v>
      </c>
      <c r="B168" s="1" t="s">
        <v>244</v>
      </c>
      <c r="C168" s="34">
        <v>19.510000000000002</v>
      </c>
      <c r="D168" s="35">
        <v>37.630000000000003</v>
      </c>
      <c r="E168" s="20"/>
      <c r="F168" s="21" t="s">
        <v>133</v>
      </c>
      <c r="G168" s="64">
        <v>1</v>
      </c>
    </row>
    <row r="169" spans="1:11" x14ac:dyDescent="0.25">
      <c r="A169" s="1" t="s">
        <v>424</v>
      </c>
      <c r="B169" s="1" t="s">
        <v>5</v>
      </c>
      <c r="C169" s="31">
        <v>0.9</v>
      </c>
      <c r="D169" s="31">
        <v>4.99</v>
      </c>
      <c r="E169" s="8" t="s">
        <v>187</v>
      </c>
      <c r="F169" s="1" t="s">
        <v>188</v>
      </c>
      <c r="G169" s="64">
        <v>1</v>
      </c>
      <c r="H169" s="57">
        <f t="shared" si="2"/>
        <v>4.99</v>
      </c>
      <c r="I169" s="12">
        <v>42125</v>
      </c>
    </row>
    <row r="170" spans="1:11" x14ac:dyDescent="0.25">
      <c r="A170" s="1" t="s">
        <v>425</v>
      </c>
      <c r="B170" s="1" t="s">
        <v>5</v>
      </c>
      <c r="C170" s="31">
        <v>17.59</v>
      </c>
      <c r="D170" s="31">
        <v>32.729999999999997</v>
      </c>
      <c r="E170" s="8" t="s">
        <v>189</v>
      </c>
      <c r="F170" s="8" t="s">
        <v>127</v>
      </c>
      <c r="G170" s="64">
        <v>1</v>
      </c>
      <c r="H170" s="57">
        <f t="shared" si="2"/>
        <v>32.729999999999997</v>
      </c>
      <c r="I170" s="12">
        <v>42125</v>
      </c>
    </row>
    <row r="171" spans="1:11" x14ac:dyDescent="0.25">
      <c r="A171" s="1" t="s">
        <v>426</v>
      </c>
      <c r="B171" s="1" t="s">
        <v>5</v>
      </c>
      <c r="C171" s="31">
        <v>13.51</v>
      </c>
      <c r="D171" s="31">
        <v>33.9</v>
      </c>
      <c r="E171" s="8" t="s">
        <v>190</v>
      </c>
      <c r="F171" s="8" t="s">
        <v>191</v>
      </c>
      <c r="G171" s="64">
        <v>1</v>
      </c>
      <c r="H171" s="57">
        <f t="shared" si="2"/>
        <v>33.9</v>
      </c>
      <c r="I171" s="12">
        <v>42128</v>
      </c>
    </row>
    <row r="172" spans="1:11" x14ac:dyDescent="0.25">
      <c r="A172" s="1" t="s">
        <v>427</v>
      </c>
      <c r="B172" s="1" t="s">
        <v>5</v>
      </c>
      <c r="C172" s="31">
        <v>6.63</v>
      </c>
      <c r="D172" s="31">
        <v>12.49</v>
      </c>
      <c r="E172" s="8" t="s">
        <v>192</v>
      </c>
      <c r="F172" s="8" t="s">
        <v>124</v>
      </c>
      <c r="G172" s="64">
        <v>1</v>
      </c>
      <c r="H172" s="57">
        <f t="shared" si="2"/>
        <v>12.49</v>
      </c>
      <c r="I172" s="12">
        <v>42132</v>
      </c>
    </row>
    <row r="173" spans="1:11" x14ac:dyDescent="0.25">
      <c r="A173" s="1" t="s">
        <v>428</v>
      </c>
      <c r="B173" s="1" t="s">
        <v>5</v>
      </c>
      <c r="C173" s="31">
        <v>5.27</v>
      </c>
      <c r="D173" s="31">
        <v>17.82</v>
      </c>
      <c r="E173" s="8" t="s">
        <v>76</v>
      </c>
      <c r="F173" s="8" t="s">
        <v>193</v>
      </c>
      <c r="G173" s="64">
        <v>1</v>
      </c>
      <c r="H173" s="57">
        <f t="shared" si="2"/>
        <v>17.82</v>
      </c>
      <c r="I173" s="12">
        <v>42136</v>
      </c>
    </row>
    <row r="174" spans="1:11" x14ac:dyDescent="0.25">
      <c r="A174" s="1" t="s">
        <v>429</v>
      </c>
      <c r="B174" s="1" t="s">
        <v>5</v>
      </c>
      <c r="C174" s="31">
        <v>6.96</v>
      </c>
      <c r="D174" s="31">
        <v>12.49</v>
      </c>
      <c r="E174" s="8" t="s">
        <v>194</v>
      </c>
      <c r="F174" s="8" t="s">
        <v>124</v>
      </c>
      <c r="G174" s="64">
        <v>1</v>
      </c>
      <c r="H174" s="57">
        <f t="shared" si="2"/>
        <v>12.49</v>
      </c>
      <c r="I174" s="12">
        <v>42137</v>
      </c>
    </row>
    <row r="175" spans="1:11" x14ac:dyDescent="0.25">
      <c r="A175" s="1" t="s">
        <v>430</v>
      </c>
      <c r="B175" s="1" t="s">
        <v>5</v>
      </c>
      <c r="C175" s="31">
        <v>10.41</v>
      </c>
      <c r="D175" s="31">
        <v>18.989999999999998</v>
      </c>
      <c r="E175" s="8" t="s">
        <v>76</v>
      </c>
      <c r="F175" s="8" t="s">
        <v>121</v>
      </c>
      <c r="G175" s="64">
        <v>1</v>
      </c>
      <c r="H175" s="57">
        <f t="shared" si="2"/>
        <v>18.989999999999998</v>
      </c>
      <c r="I175" s="12">
        <v>42149</v>
      </c>
    </row>
    <row r="176" spans="1:11" x14ac:dyDescent="0.25">
      <c r="A176" s="1" t="s">
        <v>431</v>
      </c>
      <c r="B176" s="1" t="s">
        <v>5</v>
      </c>
      <c r="C176" s="31">
        <v>0.92</v>
      </c>
      <c r="D176" s="31">
        <v>14.98</v>
      </c>
      <c r="E176" s="8" t="s">
        <v>195</v>
      </c>
      <c r="F176" s="8" t="s">
        <v>109</v>
      </c>
      <c r="G176" s="64">
        <v>1</v>
      </c>
      <c r="H176" s="57">
        <f t="shared" si="2"/>
        <v>14.98</v>
      </c>
      <c r="I176" s="12">
        <v>42151</v>
      </c>
    </row>
    <row r="177" spans="1:16" x14ac:dyDescent="0.25">
      <c r="A177" s="1" t="s">
        <v>432</v>
      </c>
      <c r="B177" s="1" t="s">
        <v>5</v>
      </c>
      <c r="C177" s="31">
        <v>10.57</v>
      </c>
      <c r="D177" s="31">
        <v>26.4</v>
      </c>
      <c r="E177" s="8" t="s">
        <v>196</v>
      </c>
      <c r="F177" s="8" t="s">
        <v>197</v>
      </c>
      <c r="G177" s="64">
        <v>1</v>
      </c>
      <c r="H177" s="57">
        <f t="shared" si="2"/>
        <v>26.4</v>
      </c>
      <c r="I177" s="12">
        <v>42152</v>
      </c>
    </row>
    <row r="178" spans="1:16" x14ac:dyDescent="0.25">
      <c r="A178" s="1" t="s">
        <v>433</v>
      </c>
      <c r="B178" s="1" t="s">
        <v>5</v>
      </c>
      <c r="C178" s="31">
        <v>7.72</v>
      </c>
      <c r="D178" s="31">
        <v>15.99</v>
      </c>
      <c r="E178" s="8" t="s">
        <v>32</v>
      </c>
      <c r="F178" s="8" t="s">
        <v>108</v>
      </c>
      <c r="G178" s="64">
        <v>1</v>
      </c>
      <c r="H178" s="57">
        <f t="shared" si="2"/>
        <v>15.99</v>
      </c>
      <c r="I178" s="12">
        <v>42155</v>
      </c>
    </row>
    <row r="179" spans="1:16" x14ac:dyDescent="0.25">
      <c r="A179" s="1" t="s">
        <v>434</v>
      </c>
      <c r="B179" s="1" t="s">
        <v>5</v>
      </c>
      <c r="C179" s="31">
        <v>8.11</v>
      </c>
      <c r="D179" s="31">
        <v>15.99</v>
      </c>
      <c r="E179" s="8" t="s">
        <v>198</v>
      </c>
      <c r="F179" s="8" t="s">
        <v>108</v>
      </c>
      <c r="G179" s="64">
        <v>1</v>
      </c>
      <c r="H179" s="57">
        <f t="shared" si="2"/>
        <v>15.99</v>
      </c>
      <c r="I179" s="12">
        <v>42156</v>
      </c>
    </row>
    <row r="180" spans="1:16" x14ac:dyDescent="0.25">
      <c r="A180" s="1" t="s">
        <v>435</v>
      </c>
      <c r="B180" s="1" t="s">
        <v>5</v>
      </c>
      <c r="C180" s="31">
        <v>21.3</v>
      </c>
      <c r="D180" s="31">
        <v>38.28</v>
      </c>
      <c r="E180" s="8" t="s">
        <v>199</v>
      </c>
      <c r="F180" s="8" t="s">
        <v>118</v>
      </c>
      <c r="G180" s="64">
        <v>1</v>
      </c>
      <c r="H180" s="57">
        <f t="shared" si="2"/>
        <v>38.28</v>
      </c>
      <c r="I180" s="12">
        <v>42164</v>
      </c>
    </row>
    <row r="181" spans="1:16" x14ac:dyDescent="0.25">
      <c r="A181" s="1" t="s">
        <v>436</v>
      </c>
      <c r="B181" s="1" t="s">
        <v>5</v>
      </c>
      <c r="C181" s="31">
        <v>10.19</v>
      </c>
      <c r="D181" s="31">
        <v>26.4</v>
      </c>
      <c r="E181" s="8" t="s">
        <v>200</v>
      </c>
      <c r="F181" s="8" t="s">
        <v>197</v>
      </c>
      <c r="G181" s="64">
        <v>1</v>
      </c>
      <c r="H181" s="57">
        <f t="shared" si="2"/>
        <v>26.4</v>
      </c>
      <c r="I181" s="12">
        <v>42164</v>
      </c>
      <c r="K181" s="1" t="s">
        <v>498</v>
      </c>
      <c r="L181" s="42">
        <v>10.37</v>
      </c>
      <c r="M181" s="43" t="s">
        <v>89</v>
      </c>
      <c r="N181" s="52">
        <f>D181</f>
        <v>26.4</v>
      </c>
      <c r="O181" s="44" t="s">
        <v>103</v>
      </c>
      <c r="P181" s="45" t="s">
        <v>89</v>
      </c>
    </row>
    <row r="182" spans="1:16" x14ac:dyDescent="0.25">
      <c r="A182" s="1" t="s">
        <v>437</v>
      </c>
      <c r="B182" s="1" t="s">
        <v>5</v>
      </c>
      <c r="C182" s="31">
        <v>0.4</v>
      </c>
      <c r="D182" s="31">
        <v>4.99</v>
      </c>
      <c r="E182" s="8" t="s">
        <v>201</v>
      </c>
      <c r="F182" s="8" t="s">
        <v>188</v>
      </c>
      <c r="G182" s="64">
        <v>1</v>
      </c>
      <c r="H182" s="57">
        <f t="shared" si="2"/>
        <v>4.99</v>
      </c>
      <c r="I182" s="12">
        <v>42165</v>
      </c>
    </row>
    <row r="183" spans="1:16" x14ac:dyDescent="0.25">
      <c r="A183" s="1" t="s">
        <v>438</v>
      </c>
      <c r="B183" s="1" t="s">
        <v>5</v>
      </c>
      <c r="C183" s="31">
        <v>18.77</v>
      </c>
      <c r="D183" s="31">
        <f>H:H/G:G</f>
        <v>12.49</v>
      </c>
      <c r="E183" s="8" t="s">
        <v>203</v>
      </c>
      <c r="F183" s="8" t="s">
        <v>124</v>
      </c>
      <c r="G183" s="64">
        <v>3</v>
      </c>
      <c r="H183" s="31">
        <v>37.47</v>
      </c>
      <c r="I183" s="12">
        <v>42165</v>
      </c>
      <c r="K183" s="1" t="s">
        <v>202</v>
      </c>
    </row>
    <row r="184" spans="1:16" x14ac:dyDescent="0.25">
      <c r="A184" s="1" t="s">
        <v>439</v>
      </c>
      <c r="B184" s="1" t="s">
        <v>5</v>
      </c>
      <c r="C184" s="31">
        <v>2.4300000000000002</v>
      </c>
      <c r="D184" s="31">
        <f>H:H/G:G</f>
        <v>7.4899999999999993</v>
      </c>
      <c r="E184" s="8" t="s">
        <v>195</v>
      </c>
      <c r="F184" s="8" t="s">
        <v>109</v>
      </c>
      <c r="G184" s="64">
        <v>3</v>
      </c>
      <c r="H184" s="31">
        <v>22.47</v>
      </c>
      <c r="I184" s="12">
        <v>42165</v>
      </c>
      <c r="K184" s="1" t="s">
        <v>204</v>
      </c>
    </row>
    <row r="185" spans="1:16" x14ac:dyDescent="0.25">
      <c r="A185" s="1" t="s">
        <v>440</v>
      </c>
      <c r="B185" s="1" t="s">
        <v>5</v>
      </c>
      <c r="C185" s="31">
        <v>20.45</v>
      </c>
      <c r="D185" s="31">
        <v>36.99</v>
      </c>
      <c r="E185" s="8" t="s">
        <v>205</v>
      </c>
      <c r="F185" s="8" t="s">
        <v>143</v>
      </c>
      <c r="G185" s="64">
        <v>1</v>
      </c>
      <c r="H185" s="57">
        <f t="shared" si="2"/>
        <v>36.99</v>
      </c>
      <c r="I185" s="12">
        <v>42165</v>
      </c>
    </row>
    <row r="186" spans="1:16" x14ac:dyDescent="0.25">
      <c r="A186" s="1" t="s">
        <v>441</v>
      </c>
      <c r="B186" s="1" t="s">
        <v>5</v>
      </c>
      <c r="C186" s="31">
        <v>11.25</v>
      </c>
      <c r="D186" s="31">
        <v>28.52</v>
      </c>
      <c r="E186" s="8" t="s">
        <v>29</v>
      </c>
      <c r="F186" s="8" t="s">
        <v>132</v>
      </c>
      <c r="G186" s="64">
        <v>1</v>
      </c>
      <c r="H186" s="57">
        <f t="shared" si="2"/>
        <v>28.52</v>
      </c>
      <c r="I186" s="12">
        <v>42173</v>
      </c>
      <c r="K186" s="1" t="s">
        <v>491</v>
      </c>
      <c r="L186" s="42">
        <v>11.31</v>
      </c>
      <c r="M186" s="43" t="s">
        <v>89</v>
      </c>
      <c r="N186" s="52">
        <f>D186</f>
        <v>28.52</v>
      </c>
      <c r="O186" s="44" t="s">
        <v>89</v>
      </c>
      <c r="P186" s="45" t="s">
        <v>89</v>
      </c>
    </row>
    <row r="187" spans="1:16" x14ac:dyDescent="0.25">
      <c r="A187" s="1" t="s">
        <v>442</v>
      </c>
      <c r="B187" s="1" t="s">
        <v>5</v>
      </c>
      <c r="C187" s="31">
        <v>12.31</v>
      </c>
      <c r="D187" s="31">
        <v>26.4</v>
      </c>
      <c r="E187" s="8" t="s">
        <v>207</v>
      </c>
      <c r="F187" s="8" t="s">
        <v>197</v>
      </c>
      <c r="G187" s="64">
        <v>1</v>
      </c>
      <c r="H187" s="57">
        <f t="shared" si="2"/>
        <v>26.4</v>
      </c>
      <c r="I187" s="12">
        <v>42174</v>
      </c>
    </row>
    <row r="188" spans="1:16" x14ac:dyDescent="0.25">
      <c r="A188" s="1" t="s">
        <v>443</v>
      </c>
      <c r="B188" s="1" t="s">
        <v>5</v>
      </c>
      <c r="C188" s="31">
        <v>0.83</v>
      </c>
      <c r="D188" s="31">
        <v>4.99</v>
      </c>
      <c r="E188" s="8" t="s">
        <v>177</v>
      </c>
      <c r="F188" s="8" t="s">
        <v>188</v>
      </c>
      <c r="G188" s="64">
        <v>1</v>
      </c>
      <c r="H188" s="57">
        <f t="shared" si="2"/>
        <v>4.99</v>
      </c>
      <c r="I188" s="12">
        <v>42175</v>
      </c>
    </row>
    <row r="189" spans="1:16" x14ac:dyDescent="0.25">
      <c r="A189" s="1" t="s">
        <v>444</v>
      </c>
      <c r="B189" s="1" t="s">
        <v>5</v>
      </c>
      <c r="C189" s="31">
        <v>11.77</v>
      </c>
      <c r="D189" s="31">
        <v>26.88</v>
      </c>
      <c r="E189" s="8" t="s">
        <v>32</v>
      </c>
      <c r="F189" s="8" t="s">
        <v>208</v>
      </c>
      <c r="G189" s="64">
        <v>1</v>
      </c>
      <c r="H189" s="57">
        <f t="shared" si="2"/>
        <v>26.88</v>
      </c>
      <c r="I189" s="12">
        <v>42176</v>
      </c>
    </row>
    <row r="190" spans="1:16" x14ac:dyDescent="0.25">
      <c r="A190" s="1" t="s">
        <v>445</v>
      </c>
      <c r="B190" s="1" t="s">
        <v>5</v>
      </c>
      <c r="C190" s="31">
        <v>6.52</v>
      </c>
      <c r="D190" s="31">
        <v>12.49</v>
      </c>
      <c r="E190" s="8" t="s">
        <v>209</v>
      </c>
      <c r="F190" s="8" t="s">
        <v>124</v>
      </c>
      <c r="G190" s="64">
        <v>1</v>
      </c>
      <c r="H190" s="57">
        <f t="shared" si="2"/>
        <v>12.49</v>
      </c>
      <c r="I190" s="12">
        <v>42178</v>
      </c>
    </row>
    <row r="191" spans="1:16" x14ac:dyDescent="0.25">
      <c r="A191" s="1" t="s">
        <v>446</v>
      </c>
      <c r="B191" s="1" t="s">
        <v>5</v>
      </c>
      <c r="C191" s="32">
        <v>25.83</v>
      </c>
      <c r="D191" s="33">
        <v>39.409999999999997</v>
      </c>
      <c r="E191" s="19" t="s">
        <v>189</v>
      </c>
      <c r="F191" s="9" t="s">
        <v>128</v>
      </c>
      <c r="G191" s="64">
        <v>1</v>
      </c>
      <c r="H191" s="57">
        <f>SUM(D191:D192)</f>
        <v>78.23</v>
      </c>
      <c r="I191" s="12">
        <v>42179</v>
      </c>
      <c r="K191" s="5"/>
      <c r="M191" s="45"/>
    </row>
    <row r="192" spans="1:16" x14ac:dyDescent="0.25">
      <c r="A192" s="1" t="s">
        <v>447</v>
      </c>
      <c r="B192" s="1" t="s">
        <v>5</v>
      </c>
      <c r="C192" s="34">
        <v>10.79</v>
      </c>
      <c r="D192" s="35">
        <v>38.820000000000007</v>
      </c>
      <c r="E192" s="20"/>
      <c r="F192" s="21" t="s">
        <v>211</v>
      </c>
      <c r="G192" s="64">
        <v>1</v>
      </c>
      <c r="I192" s="5"/>
      <c r="K192" s="7"/>
      <c r="M192" s="45"/>
    </row>
    <row r="193" spans="1:16" x14ac:dyDescent="0.25">
      <c r="A193" s="1" t="s">
        <v>448</v>
      </c>
      <c r="B193" s="1" t="s">
        <v>5</v>
      </c>
      <c r="C193" s="31">
        <v>6.29</v>
      </c>
      <c r="D193" s="31">
        <v>12.49</v>
      </c>
      <c r="E193" s="8" t="s">
        <v>210</v>
      </c>
      <c r="F193" s="8" t="s">
        <v>124</v>
      </c>
      <c r="G193" s="64">
        <v>1</v>
      </c>
      <c r="H193" s="57">
        <f t="shared" si="2"/>
        <v>12.49</v>
      </c>
      <c r="I193" s="12">
        <v>42179</v>
      </c>
    </row>
    <row r="194" spans="1:16" x14ac:dyDescent="0.25">
      <c r="A194" s="1" t="s">
        <v>449</v>
      </c>
      <c r="B194" s="1" t="s">
        <v>5</v>
      </c>
      <c r="C194" s="31">
        <v>1.05</v>
      </c>
      <c r="D194" s="31">
        <v>7.49</v>
      </c>
      <c r="E194" s="8" t="s">
        <v>212</v>
      </c>
      <c r="F194" s="8" t="s">
        <v>122</v>
      </c>
      <c r="G194" s="64">
        <v>1</v>
      </c>
      <c r="H194" s="57">
        <f t="shared" si="2"/>
        <v>7.49</v>
      </c>
      <c r="I194" s="12">
        <v>42189</v>
      </c>
      <c r="K194" s="1" t="s">
        <v>213</v>
      </c>
    </row>
    <row r="195" spans="1:16" x14ac:dyDescent="0.25">
      <c r="A195" s="1" t="s">
        <v>450</v>
      </c>
      <c r="B195" s="1" t="s">
        <v>5</v>
      </c>
      <c r="C195" s="31">
        <v>11.72</v>
      </c>
      <c r="D195" s="31">
        <v>26.88</v>
      </c>
      <c r="E195" s="8" t="s">
        <v>214</v>
      </c>
      <c r="F195" s="8" t="s">
        <v>215</v>
      </c>
      <c r="G195" s="64">
        <v>1</v>
      </c>
      <c r="H195" s="57">
        <f t="shared" ref="H195:H215" si="3">G:G*D:D</f>
        <v>26.88</v>
      </c>
      <c r="I195" s="12">
        <v>42201</v>
      </c>
    </row>
    <row r="196" spans="1:16" x14ac:dyDescent="0.25">
      <c r="A196" s="1" t="s">
        <v>451</v>
      </c>
      <c r="B196" s="1" t="s">
        <v>5</v>
      </c>
      <c r="C196" s="31">
        <v>6.49</v>
      </c>
      <c r="D196" s="31">
        <v>12.99</v>
      </c>
      <c r="E196" s="8" t="s">
        <v>216</v>
      </c>
      <c r="F196" s="8" t="s">
        <v>124</v>
      </c>
      <c r="G196" s="64">
        <v>1</v>
      </c>
      <c r="H196" s="57">
        <f t="shared" si="3"/>
        <v>12.99</v>
      </c>
      <c r="I196" s="12">
        <v>42205</v>
      </c>
    </row>
    <row r="197" spans="1:16" x14ac:dyDescent="0.25">
      <c r="A197" s="1" t="s">
        <v>452</v>
      </c>
      <c r="B197" s="1" t="s">
        <v>5</v>
      </c>
      <c r="C197" s="31">
        <v>23.06</v>
      </c>
      <c r="D197" s="31">
        <v>38.28</v>
      </c>
      <c r="E197" s="8" t="s">
        <v>217</v>
      </c>
      <c r="F197" s="8" t="s">
        <v>118</v>
      </c>
      <c r="G197" s="64">
        <v>1</v>
      </c>
      <c r="H197" s="57">
        <f t="shared" si="3"/>
        <v>38.28</v>
      </c>
      <c r="I197" s="12">
        <v>42208</v>
      </c>
    </row>
    <row r="198" spans="1:16" x14ac:dyDescent="0.25">
      <c r="A198" s="1" t="s">
        <v>453</v>
      </c>
      <c r="B198" s="1" t="s">
        <v>5</v>
      </c>
      <c r="C198" s="31">
        <v>15.21</v>
      </c>
      <c r="D198" s="31">
        <v>31.91</v>
      </c>
      <c r="E198" s="8" t="s">
        <v>218</v>
      </c>
      <c r="F198" s="8" t="s">
        <v>108</v>
      </c>
      <c r="G198" s="64">
        <v>1</v>
      </c>
      <c r="H198" s="57">
        <f t="shared" si="3"/>
        <v>31.91</v>
      </c>
      <c r="I198" s="12">
        <v>42213</v>
      </c>
      <c r="K198" s="1" t="s">
        <v>236</v>
      </c>
      <c r="N198" s="52">
        <v>5</v>
      </c>
      <c r="O198" s="44" t="s">
        <v>103</v>
      </c>
      <c r="P198" s="45" t="s">
        <v>89</v>
      </c>
    </row>
    <row r="199" spans="1:16" x14ac:dyDescent="0.25">
      <c r="A199" s="1" t="s">
        <v>454</v>
      </c>
      <c r="B199" s="1" t="s">
        <v>5</v>
      </c>
      <c r="C199" s="31">
        <v>19.510000000000002</v>
      </c>
      <c r="D199" s="31">
        <v>41.5</v>
      </c>
      <c r="E199" s="8" t="s">
        <v>219</v>
      </c>
      <c r="F199" s="8" t="s">
        <v>133</v>
      </c>
      <c r="G199" s="64">
        <v>1</v>
      </c>
      <c r="H199" s="57">
        <f t="shared" si="3"/>
        <v>41.5</v>
      </c>
      <c r="I199" s="12">
        <v>42215</v>
      </c>
    </row>
    <row r="200" spans="1:16" x14ac:dyDescent="0.25">
      <c r="A200" s="1" t="s">
        <v>455</v>
      </c>
      <c r="B200" s="1" t="s">
        <v>5</v>
      </c>
      <c r="C200" s="31">
        <v>17.39</v>
      </c>
      <c r="D200" s="31">
        <v>35.950000000000003</v>
      </c>
      <c r="E200" s="8" t="s">
        <v>220</v>
      </c>
      <c r="F200" s="8" t="s">
        <v>115</v>
      </c>
      <c r="G200" s="64">
        <v>1</v>
      </c>
      <c r="H200" s="57">
        <f t="shared" si="3"/>
        <v>35.950000000000003</v>
      </c>
      <c r="I200" s="12">
        <v>42226</v>
      </c>
    </row>
    <row r="201" spans="1:16" x14ac:dyDescent="0.25">
      <c r="A201" s="1" t="s">
        <v>456</v>
      </c>
      <c r="B201" s="1" t="s">
        <v>5</v>
      </c>
      <c r="C201" s="31">
        <v>7.46</v>
      </c>
      <c r="D201" s="31">
        <v>15.99</v>
      </c>
      <c r="E201" s="8" t="s">
        <v>221</v>
      </c>
      <c r="F201" s="8" t="s">
        <v>108</v>
      </c>
      <c r="G201" s="64">
        <v>1</v>
      </c>
      <c r="H201" s="57">
        <f t="shared" si="3"/>
        <v>15.99</v>
      </c>
      <c r="I201" s="12">
        <v>42228</v>
      </c>
    </row>
    <row r="202" spans="1:16" x14ac:dyDescent="0.25">
      <c r="A202" s="1" t="s">
        <v>457</v>
      </c>
      <c r="B202" s="1" t="s">
        <v>5</v>
      </c>
      <c r="C202" s="31">
        <v>8.9600000000000009</v>
      </c>
      <c r="D202" s="31">
        <v>18.22</v>
      </c>
      <c r="E202" s="8" t="s">
        <v>222</v>
      </c>
      <c r="F202" s="8" t="s">
        <v>223</v>
      </c>
      <c r="G202" s="64">
        <v>1</v>
      </c>
      <c r="H202" s="57">
        <f t="shared" si="3"/>
        <v>18.22</v>
      </c>
      <c r="I202" s="2">
        <v>42233</v>
      </c>
    </row>
    <row r="203" spans="1:16" x14ac:dyDescent="0.25">
      <c r="A203" s="1" t="s">
        <v>458</v>
      </c>
      <c r="B203" s="1" t="s">
        <v>5</v>
      </c>
      <c r="C203" s="31">
        <v>9.7899999999999991</v>
      </c>
      <c r="D203" s="31">
        <v>17.71</v>
      </c>
      <c r="E203" s="8" t="s">
        <v>224</v>
      </c>
      <c r="F203" s="8" t="s">
        <v>151</v>
      </c>
      <c r="G203" s="64">
        <v>1</v>
      </c>
      <c r="H203" s="57">
        <f t="shared" si="3"/>
        <v>17.71</v>
      </c>
      <c r="I203" s="2">
        <v>42235</v>
      </c>
    </row>
    <row r="204" spans="1:16" x14ac:dyDescent="0.25">
      <c r="A204" s="1" t="s">
        <v>459</v>
      </c>
      <c r="B204" s="1" t="s">
        <v>5</v>
      </c>
      <c r="C204" s="31">
        <v>4.4400000000000004</v>
      </c>
      <c r="D204" s="31">
        <v>12.49</v>
      </c>
      <c r="E204" s="8" t="s">
        <v>225</v>
      </c>
      <c r="F204" s="8" t="s">
        <v>123</v>
      </c>
      <c r="G204" s="64">
        <v>1</v>
      </c>
      <c r="H204" s="57">
        <f t="shared" si="3"/>
        <v>12.49</v>
      </c>
      <c r="I204" s="2">
        <v>42239</v>
      </c>
    </row>
    <row r="205" spans="1:16" x14ac:dyDescent="0.25">
      <c r="A205" s="1" t="s">
        <v>460</v>
      </c>
      <c r="B205" s="1" t="s">
        <v>5</v>
      </c>
      <c r="C205" s="31">
        <v>0.83</v>
      </c>
      <c r="D205" s="31">
        <v>7.99</v>
      </c>
      <c r="E205" s="8" t="s">
        <v>226</v>
      </c>
      <c r="F205" s="8" t="s">
        <v>122</v>
      </c>
      <c r="G205" s="64">
        <v>1</v>
      </c>
      <c r="H205" s="57">
        <f t="shared" si="3"/>
        <v>7.99</v>
      </c>
      <c r="I205" s="2">
        <v>42241</v>
      </c>
    </row>
    <row r="206" spans="1:16" x14ac:dyDescent="0.25">
      <c r="A206" s="1" t="s">
        <v>461</v>
      </c>
      <c r="B206" s="1" t="s">
        <v>5</v>
      </c>
      <c r="C206" s="31">
        <v>23.67</v>
      </c>
      <c r="D206" s="31">
        <v>41.99</v>
      </c>
      <c r="E206" s="8" t="s">
        <v>227</v>
      </c>
      <c r="F206" s="8" t="s">
        <v>129</v>
      </c>
      <c r="G206" s="64">
        <v>1</v>
      </c>
      <c r="H206" s="57">
        <f t="shared" si="3"/>
        <v>41.99</v>
      </c>
      <c r="I206" s="2">
        <v>42241</v>
      </c>
      <c r="K206" s="1" t="s">
        <v>238</v>
      </c>
      <c r="L206" s="42">
        <v>23.85</v>
      </c>
      <c r="M206" s="43" t="s">
        <v>89</v>
      </c>
      <c r="N206" s="52">
        <f>D206</f>
        <v>41.99</v>
      </c>
      <c r="O206" s="44" t="s">
        <v>103</v>
      </c>
      <c r="P206" s="45" t="s">
        <v>89</v>
      </c>
    </row>
    <row r="207" spans="1:16" x14ac:dyDescent="0.25">
      <c r="A207" s="1" t="s">
        <v>462</v>
      </c>
      <c r="B207" s="1" t="s">
        <v>5</v>
      </c>
      <c r="C207" s="31">
        <v>16.46</v>
      </c>
      <c r="D207" s="31">
        <v>35.950000000000003</v>
      </c>
      <c r="E207" s="8" t="s">
        <v>228</v>
      </c>
      <c r="F207" s="8" t="s">
        <v>115</v>
      </c>
      <c r="G207" s="64">
        <v>1</v>
      </c>
      <c r="H207" s="57">
        <f t="shared" si="3"/>
        <v>35.950000000000003</v>
      </c>
      <c r="I207" s="2">
        <v>42242</v>
      </c>
      <c r="K207" s="1" t="s">
        <v>492</v>
      </c>
    </row>
    <row r="208" spans="1:16" x14ac:dyDescent="0.25">
      <c r="A208" s="1" t="s">
        <v>463</v>
      </c>
      <c r="B208" s="1" t="s">
        <v>5</v>
      </c>
      <c r="C208" s="31">
        <v>8.49</v>
      </c>
      <c r="D208" s="31">
        <v>15.99</v>
      </c>
      <c r="E208" s="8" t="s">
        <v>229</v>
      </c>
      <c r="F208" s="8" t="s">
        <v>108</v>
      </c>
      <c r="G208" s="64">
        <v>1</v>
      </c>
      <c r="H208" s="57">
        <f t="shared" si="3"/>
        <v>15.99</v>
      </c>
      <c r="I208" s="2">
        <v>42242</v>
      </c>
      <c r="K208" s="1" t="s">
        <v>240</v>
      </c>
    </row>
    <row r="209" spans="1:16" x14ac:dyDescent="0.25">
      <c r="A209" s="1" t="s">
        <v>464</v>
      </c>
      <c r="B209" s="1" t="s">
        <v>5</v>
      </c>
      <c r="C209" s="31">
        <v>7.88</v>
      </c>
      <c r="D209" s="31">
        <v>15.99</v>
      </c>
      <c r="E209" s="8" t="s">
        <v>230</v>
      </c>
      <c r="F209" s="8" t="s">
        <v>108</v>
      </c>
      <c r="G209" s="64">
        <v>1</v>
      </c>
      <c r="H209" s="57">
        <f t="shared" si="3"/>
        <v>15.99</v>
      </c>
      <c r="I209" s="2">
        <v>42247</v>
      </c>
    </row>
    <row r="210" spans="1:16" x14ac:dyDescent="0.25">
      <c r="A210" s="1" t="s">
        <v>465</v>
      </c>
      <c r="B210" s="1" t="s">
        <v>5</v>
      </c>
      <c r="C210" s="31">
        <v>21.11</v>
      </c>
      <c r="D210" s="31">
        <v>42.19</v>
      </c>
      <c r="E210" s="8" t="s">
        <v>231</v>
      </c>
      <c r="F210" s="8" t="s">
        <v>232</v>
      </c>
      <c r="G210" s="64">
        <v>1</v>
      </c>
      <c r="H210" s="57">
        <f t="shared" si="3"/>
        <v>42.19</v>
      </c>
      <c r="I210" s="2">
        <v>42249</v>
      </c>
    </row>
    <row r="211" spans="1:16" x14ac:dyDescent="0.25">
      <c r="A211" s="1" t="s">
        <v>466</v>
      </c>
      <c r="B211" s="1" t="s">
        <v>5</v>
      </c>
      <c r="C211" s="31">
        <v>7.93</v>
      </c>
      <c r="D211" s="31">
        <v>15.99</v>
      </c>
      <c r="E211" s="8" t="s">
        <v>233</v>
      </c>
      <c r="F211" s="8" t="s">
        <v>108</v>
      </c>
      <c r="G211" s="64">
        <v>1</v>
      </c>
      <c r="H211" s="57">
        <f t="shared" si="3"/>
        <v>15.99</v>
      </c>
      <c r="I211" s="2">
        <v>42252</v>
      </c>
    </row>
    <row r="212" spans="1:16" x14ac:dyDescent="0.25">
      <c r="A212" s="1" t="s">
        <v>467</v>
      </c>
      <c r="B212" s="1" t="s">
        <v>5</v>
      </c>
      <c r="C212" s="31">
        <v>6.2</v>
      </c>
      <c r="D212" s="31">
        <v>12.99</v>
      </c>
      <c r="E212" s="8" t="s">
        <v>234</v>
      </c>
      <c r="F212" s="8" t="s">
        <v>124</v>
      </c>
      <c r="G212" s="64">
        <v>1</v>
      </c>
      <c r="H212" s="57">
        <f t="shared" si="3"/>
        <v>12.99</v>
      </c>
      <c r="I212" s="2">
        <v>42256</v>
      </c>
    </row>
    <row r="213" spans="1:16" x14ac:dyDescent="0.25">
      <c r="A213" s="1" t="s">
        <v>468</v>
      </c>
      <c r="B213" s="1" t="s">
        <v>5</v>
      </c>
      <c r="C213" s="31">
        <v>6.13</v>
      </c>
      <c r="D213" s="31">
        <v>12.99</v>
      </c>
      <c r="E213" s="8" t="s">
        <v>235</v>
      </c>
      <c r="F213" s="8" t="s">
        <v>124</v>
      </c>
      <c r="G213" s="64">
        <v>1</v>
      </c>
      <c r="H213" s="57">
        <f t="shared" si="3"/>
        <v>12.99</v>
      </c>
      <c r="I213" s="2">
        <v>42261</v>
      </c>
      <c r="K213" s="1" t="s">
        <v>239</v>
      </c>
      <c r="L213" s="42">
        <v>6.26</v>
      </c>
      <c r="M213" s="43" t="s">
        <v>89</v>
      </c>
      <c r="N213" s="52">
        <f>D213</f>
        <v>12.99</v>
      </c>
      <c r="O213" s="44" t="s">
        <v>89</v>
      </c>
      <c r="P213" s="45" t="s">
        <v>89</v>
      </c>
    </row>
    <row r="214" spans="1:16" x14ac:dyDescent="0.25">
      <c r="A214" s="1" t="s">
        <v>469</v>
      </c>
      <c r="B214" s="1" t="s">
        <v>5</v>
      </c>
      <c r="C214" s="31">
        <v>12.91</v>
      </c>
      <c r="D214" s="31">
        <v>31.99</v>
      </c>
      <c r="E214" s="8" t="s">
        <v>32</v>
      </c>
      <c r="F214" s="8" t="s">
        <v>237</v>
      </c>
      <c r="G214" s="64">
        <v>1</v>
      </c>
      <c r="H214" s="57">
        <f t="shared" si="3"/>
        <v>31.99</v>
      </c>
      <c r="I214" s="2">
        <v>42274</v>
      </c>
    </row>
    <row r="215" spans="1:16" x14ac:dyDescent="0.25">
      <c r="A215" s="1" t="s">
        <v>470</v>
      </c>
      <c r="B215" s="1" t="s">
        <v>244</v>
      </c>
      <c r="C215" s="31">
        <v>11.75</v>
      </c>
      <c r="D215" s="31">
        <v>25.36</v>
      </c>
      <c r="E215" s="8" t="s">
        <v>241</v>
      </c>
      <c r="F215" s="8" t="s">
        <v>242</v>
      </c>
      <c r="G215" s="64">
        <v>1</v>
      </c>
      <c r="H215" s="57">
        <f t="shared" si="3"/>
        <v>25.36</v>
      </c>
      <c r="I215" s="2">
        <v>42359</v>
      </c>
    </row>
    <row r="217" spans="1:16" x14ac:dyDescent="0.25">
      <c r="F217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217"/>
  <sheetViews>
    <sheetView workbookViewId="0">
      <selection activeCell="C9" sqref="C9"/>
    </sheetView>
  </sheetViews>
  <sheetFormatPr defaultRowHeight="15" x14ac:dyDescent="0.25"/>
  <cols>
    <col min="2" max="2" width="11.5703125" style="1" bestFit="1" customWidth="1"/>
  </cols>
  <sheetData>
    <row r="1" spans="1:5" x14ac:dyDescent="0.25">
      <c r="A1" s="62" t="s">
        <v>472</v>
      </c>
      <c r="B1" s="13" t="s">
        <v>243</v>
      </c>
      <c r="D1" t="s">
        <v>474</v>
      </c>
    </row>
    <row r="2" spans="1:5" x14ac:dyDescent="0.25">
      <c r="A2" t="s">
        <v>473</v>
      </c>
      <c r="B2" s="1" t="s">
        <v>5</v>
      </c>
      <c r="D2" t="s">
        <v>475</v>
      </c>
      <c r="E2" s="58">
        <v>0.22</v>
      </c>
    </row>
    <row r="3" spans="1:5" x14ac:dyDescent="0.25">
      <c r="A3" t="s">
        <v>89</v>
      </c>
      <c r="B3" s="1" t="s">
        <v>244</v>
      </c>
      <c r="D3" t="s">
        <v>478</v>
      </c>
      <c r="E3" s="58">
        <v>0.1</v>
      </c>
    </row>
    <row r="4" spans="1:5" x14ac:dyDescent="0.25">
      <c r="A4" t="s">
        <v>103</v>
      </c>
      <c r="B4" s="17" t="s">
        <v>245</v>
      </c>
      <c r="D4" t="s">
        <v>476</v>
      </c>
      <c r="E4" s="59">
        <v>3.4000000000000002E-2</v>
      </c>
    </row>
    <row r="5" spans="1:5" x14ac:dyDescent="0.25">
      <c r="A5" t="s">
        <v>246</v>
      </c>
      <c r="B5" s="3" t="s">
        <v>246</v>
      </c>
      <c r="D5" t="s">
        <v>477</v>
      </c>
      <c r="E5" s="60">
        <v>0.35</v>
      </c>
    </row>
    <row r="6" spans="1:5" x14ac:dyDescent="0.25">
      <c r="A6" t="s">
        <v>247</v>
      </c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Transazioni</vt:lpstr>
      <vt:lpstr>Menu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2016-07-26T20:45:20Z</dcterms:modified>
</cp:coreProperties>
</file>